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ichala\Desktop\"/>
    </mc:Choice>
  </mc:AlternateContent>
  <bookViews>
    <workbookView xWindow="0" yWindow="0" windowWidth="19200" windowHeight="11535"/>
  </bookViews>
  <sheets>
    <sheet name="כתב כמויות " sheetId="10" r:id="rId1"/>
    <sheet name="אומדן" sheetId="3" state="hidden" r:id="rId2"/>
  </sheets>
  <calcPr calcId="162913"/>
</workbook>
</file>

<file path=xl/calcChain.xml><?xml version="1.0" encoding="utf-8"?>
<calcChain xmlns="http://schemas.openxmlformats.org/spreadsheetml/2006/main">
  <c r="F79" i="3" l="1"/>
  <c r="G79" i="3" s="1"/>
  <c r="F80" i="3"/>
  <c r="G80" i="3" s="1"/>
  <c r="F83" i="3"/>
  <c r="G83" i="3" s="1"/>
  <c r="F84" i="3"/>
  <c r="G84" i="3" s="1"/>
  <c r="F74" i="3"/>
  <c r="G74" i="3" s="1"/>
  <c r="F75" i="3"/>
  <c r="G75" i="3" s="1"/>
  <c r="F78" i="3"/>
  <c r="G78" i="3" s="1"/>
  <c r="F72" i="3"/>
  <c r="G72" i="3" s="1"/>
  <c r="F73" i="3"/>
  <c r="G73" i="3" s="1"/>
  <c r="F71" i="3"/>
  <c r="G71" i="3" s="1"/>
  <c r="F228" i="3"/>
  <c r="G228" i="3" s="1"/>
  <c r="F230" i="3"/>
  <c r="G230" i="3" s="1"/>
  <c r="F231" i="3"/>
  <c r="G231" i="3" s="1"/>
  <c r="F232" i="3"/>
  <c r="G232" i="3" s="1"/>
  <c r="F233" i="3"/>
  <c r="G233" i="3" s="1"/>
  <c r="F234" i="3"/>
  <c r="G234" i="3" s="1"/>
  <c r="F235" i="3"/>
  <c r="G235" i="3" s="1"/>
  <c r="F236" i="3"/>
  <c r="G236" i="3" s="1"/>
  <c r="F238" i="3"/>
  <c r="G238" i="3" s="1"/>
  <c r="F239" i="3"/>
  <c r="G239" i="3" s="1"/>
  <c r="F241" i="3"/>
  <c r="G241" i="3" s="1"/>
  <c r="F242" i="3"/>
  <c r="G242" i="3" s="1"/>
  <c r="F244" i="3"/>
  <c r="G244" i="3" s="1"/>
  <c r="F248" i="3"/>
  <c r="G248" i="3" s="1"/>
  <c r="F249" i="3"/>
  <c r="G249" i="3" s="1"/>
  <c r="F250" i="3"/>
  <c r="G250" i="3" s="1"/>
  <c r="F253" i="3"/>
  <c r="G253" i="3" s="1"/>
  <c r="F257" i="3"/>
  <c r="G257" i="3" s="1"/>
  <c r="F258" i="3"/>
  <c r="G258" i="3" s="1"/>
  <c r="F260" i="3"/>
  <c r="G260" i="3" s="1"/>
  <c r="F262" i="3"/>
  <c r="G262" i="3" s="1"/>
  <c r="F264" i="3"/>
  <c r="G264" i="3" s="1"/>
  <c r="F265" i="3"/>
  <c r="G265" i="3" s="1"/>
  <c r="F268" i="3"/>
  <c r="G268" i="3" s="1"/>
  <c r="F269" i="3"/>
  <c r="G269" i="3" s="1"/>
  <c r="F274" i="3"/>
  <c r="G274" i="3" s="1"/>
  <c r="F275" i="3"/>
  <c r="G275" i="3" s="1"/>
  <c r="F276" i="3"/>
  <c r="G276" i="3" s="1"/>
  <c r="F278" i="3"/>
  <c r="G278" i="3" s="1"/>
  <c r="F279" i="3"/>
  <c r="G279" i="3" s="1"/>
  <c r="F281" i="3"/>
  <c r="G281" i="3" s="1"/>
  <c r="F282" i="3"/>
  <c r="G282" i="3" s="1"/>
  <c r="F284" i="3"/>
  <c r="G284" i="3" s="1"/>
  <c r="F286" i="3"/>
  <c r="G286" i="3" s="1"/>
  <c r="F287" i="3"/>
  <c r="G287" i="3" s="1"/>
  <c r="F289" i="3"/>
  <c r="G289" i="3" s="1"/>
  <c r="F290" i="3"/>
  <c r="G290" i="3" s="1"/>
  <c r="F292" i="3"/>
  <c r="G292" i="3" s="1"/>
  <c r="F294" i="3"/>
  <c r="G294" i="3" s="1"/>
  <c r="F297" i="3"/>
  <c r="G297" i="3" s="1"/>
  <c r="F298" i="3"/>
  <c r="G298" i="3" s="1"/>
  <c r="F299" i="3"/>
  <c r="G299" i="3" s="1"/>
  <c r="F300" i="3"/>
  <c r="G300" i="3" s="1"/>
  <c r="F304" i="3"/>
  <c r="G304" i="3" s="1"/>
  <c r="F305" i="3"/>
  <c r="G305" i="3" s="1"/>
  <c r="F306" i="3"/>
  <c r="G306" i="3" s="1"/>
  <c r="F308" i="3"/>
  <c r="G308" i="3" s="1"/>
  <c r="F310" i="3"/>
  <c r="G310" i="3" s="1"/>
  <c r="F313" i="3"/>
  <c r="G313" i="3" s="1"/>
  <c r="F314" i="3"/>
  <c r="G314" i="3" s="1"/>
  <c r="F316" i="3"/>
  <c r="G316" i="3" s="1"/>
  <c r="F317" i="3"/>
  <c r="G317" i="3" s="1"/>
  <c r="F321" i="3"/>
  <c r="G321" i="3" s="1"/>
  <c r="F322" i="3"/>
  <c r="G322" i="3" s="1"/>
  <c r="F225" i="3"/>
  <c r="G225" i="3" s="1"/>
  <c r="F132" i="3"/>
  <c r="G132" i="3" s="1"/>
  <c r="F133" i="3"/>
  <c r="G133" i="3" s="1"/>
  <c r="F135" i="3"/>
  <c r="G135" i="3" s="1"/>
  <c r="F137" i="3"/>
  <c r="G137" i="3" s="1"/>
  <c r="F138" i="3"/>
  <c r="G138" i="3" s="1"/>
  <c r="F139" i="3"/>
  <c r="G139" i="3" s="1"/>
  <c r="F141" i="3"/>
  <c r="G141" i="3" s="1"/>
  <c r="F142" i="3"/>
  <c r="G142" i="3" s="1"/>
  <c r="F144" i="3"/>
  <c r="G144" i="3" s="1"/>
  <c r="F146" i="3"/>
  <c r="G146" i="3" s="1"/>
  <c r="F150" i="3"/>
  <c r="G150" i="3" s="1"/>
  <c r="F152" i="3"/>
  <c r="G152" i="3" s="1"/>
  <c r="F153" i="3"/>
  <c r="G153" i="3" s="1"/>
  <c r="F154" i="3"/>
  <c r="G154" i="3" s="1"/>
  <c r="F156" i="3"/>
  <c r="G156" i="3" s="1"/>
  <c r="F157" i="3"/>
  <c r="G157" i="3" s="1"/>
  <c r="F159" i="3"/>
  <c r="G159" i="3" s="1"/>
  <c r="F160" i="3"/>
  <c r="G160" i="3" s="1"/>
  <c r="F164" i="3"/>
  <c r="G164" i="3" s="1"/>
  <c r="F166" i="3"/>
  <c r="G166" i="3" s="1"/>
  <c r="F167" i="3"/>
  <c r="G167" i="3" s="1"/>
  <c r="F172" i="3"/>
  <c r="G172" i="3" s="1"/>
  <c r="F175" i="3"/>
  <c r="G175" i="3" s="1"/>
  <c r="F176" i="3"/>
  <c r="G176" i="3" s="1"/>
  <c r="F131" i="3"/>
  <c r="G131" i="3" s="1"/>
  <c r="F212" i="3"/>
  <c r="G212" i="3" s="1"/>
  <c r="F211" i="3"/>
  <c r="G211" i="3" s="1"/>
  <c r="F208" i="3"/>
  <c r="G208" i="3" s="1"/>
  <c r="F206" i="3"/>
  <c r="G206" i="3" s="1"/>
  <c r="F203" i="3"/>
  <c r="G203" i="3" s="1"/>
  <c r="F200" i="3"/>
  <c r="G200" i="3" s="1"/>
  <c r="F196" i="3"/>
  <c r="G196" i="3" s="1"/>
  <c r="F193" i="3"/>
  <c r="G193" i="3" s="1"/>
  <c r="F190" i="3"/>
  <c r="G190" i="3" s="1"/>
  <c r="F189" i="3"/>
  <c r="G189" i="3" s="1"/>
  <c r="F119" i="3"/>
  <c r="G119" i="3" s="1"/>
  <c r="F118" i="3"/>
  <c r="G118" i="3" s="1"/>
  <c r="F116" i="3"/>
  <c r="G116" i="3" s="1"/>
  <c r="F115" i="3"/>
  <c r="G115" i="3" s="1"/>
  <c r="F114" i="3"/>
  <c r="G114" i="3" s="1"/>
  <c r="F113" i="3"/>
  <c r="G113" i="3" s="1"/>
  <c r="F111" i="3"/>
  <c r="G111" i="3" s="1"/>
  <c r="F109" i="3"/>
  <c r="G109" i="3" s="1"/>
  <c r="F108" i="3"/>
  <c r="G108" i="3" s="1"/>
  <c r="F106" i="3"/>
  <c r="G106" i="3" s="1"/>
  <c r="F105" i="3"/>
  <c r="G105" i="3" s="1"/>
  <c r="F103" i="3"/>
  <c r="G103" i="3" s="1"/>
  <c r="F99" i="3"/>
  <c r="G99" i="3" s="1"/>
  <c r="F97" i="3"/>
  <c r="G97" i="3" s="1"/>
  <c r="F96" i="3"/>
  <c r="G96" i="3" s="1"/>
  <c r="F94" i="3"/>
  <c r="G94" i="3" s="1"/>
  <c r="F92" i="3"/>
  <c r="G92" i="3" s="1"/>
  <c r="F91" i="3"/>
  <c r="G91" i="3" s="1"/>
  <c r="F90" i="3"/>
  <c r="G90" i="3" s="1"/>
  <c r="F88" i="3"/>
  <c r="G88" i="3" s="1"/>
  <c r="F86" i="3"/>
  <c r="G86" i="3" s="1"/>
  <c r="G325" i="3" l="1"/>
  <c r="G327" i="3" s="1"/>
  <c r="G216" i="3"/>
  <c r="G179" i="3"/>
  <c r="G181" i="3" s="1"/>
  <c r="G122" i="3"/>
  <c r="G326" i="3" l="1"/>
  <c r="G217" i="3"/>
  <c r="G218" i="3"/>
  <c r="G180" i="3"/>
  <c r="G124" i="3"/>
  <c r="G123" i="3"/>
  <c r="F9" i="3" l="1"/>
  <c r="G9" i="3" s="1"/>
  <c r="F10" i="3"/>
  <c r="G10" i="3" s="1"/>
  <c r="F11" i="3"/>
  <c r="G11" i="3" s="1"/>
  <c r="F14" i="3"/>
  <c r="G14" i="3" s="1"/>
  <c r="F15" i="3"/>
  <c r="G15" i="3" s="1"/>
  <c r="F16" i="3"/>
  <c r="G16" i="3" s="1"/>
  <c r="F19" i="3"/>
  <c r="G19" i="3" s="1"/>
  <c r="F20" i="3"/>
  <c r="G20" i="3" s="1"/>
  <c r="F23" i="3"/>
  <c r="G23" i="3" s="1"/>
  <c r="F27" i="3"/>
  <c r="G27" i="3" s="1"/>
  <c r="F28" i="3"/>
  <c r="G28" i="3" s="1"/>
  <c r="F31" i="3"/>
  <c r="G31" i="3" s="1"/>
  <c r="F32" i="3"/>
  <c r="G32" i="3" s="1"/>
  <c r="F35" i="3"/>
  <c r="G35" i="3" s="1"/>
  <c r="F38" i="3"/>
  <c r="G38" i="3" s="1"/>
  <c r="F41" i="3"/>
  <c r="G41" i="3" s="1"/>
  <c r="F42" i="3"/>
  <c r="G42" i="3" s="1"/>
  <c r="F45" i="3"/>
  <c r="G45" i="3" s="1"/>
  <c r="F46" i="3"/>
  <c r="G46" i="3" s="1"/>
  <c r="F48" i="3"/>
  <c r="G48" i="3" s="1"/>
  <c r="F51" i="3"/>
  <c r="G51" i="3" s="1"/>
  <c r="F53" i="3"/>
  <c r="G53" i="3" s="1"/>
  <c r="F55" i="3"/>
  <c r="G55" i="3" s="1"/>
  <c r="F56" i="3"/>
  <c r="G56" i="3" s="1"/>
  <c r="F57" i="3"/>
  <c r="G57" i="3" s="1"/>
  <c r="F8" i="3"/>
  <c r="G8" i="3" s="1"/>
  <c r="G60" i="3" l="1"/>
  <c r="G328" i="3" s="1"/>
  <c r="G329" i="3" s="1"/>
  <c r="G62" i="3" l="1"/>
  <c r="G330" i="3" s="1"/>
  <c r="G61" i="3"/>
</calcChain>
</file>

<file path=xl/sharedStrings.xml><?xml version="1.0" encoding="utf-8"?>
<sst xmlns="http://schemas.openxmlformats.org/spreadsheetml/2006/main" count="1993" uniqueCount="230">
  <si>
    <t>290418 החלפת לוחות 10-14 25-29</t>
  </si>
  <si>
    <t>סעיף</t>
  </si>
  <si>
    <t>תאור</t>
  </si>
  <si>
    <t>יח'</t>
  </si>
  <si>
    <t>כמות</t>
  </si>
  <si>
    <t>מחיר</t>
  </si>
  <si>
    <t>סה"כ</t>
  </si>
  <si>
    <t/>
  </si>
  <si>
    <t>3.08.20.10</t>
  </si>
  <si>
    <t>כבלי נחושת  XLPE) N2XY)</t>
  </si>
  <si>
    <t>3.08.20.10.0010</t>
  </si>
  <si>
    <t>כבלי נחושת מסוג (XLPE N2XY) בחתך 3X1.5 ממ"ר קבועים למבנה, מונחים על סולמות או בתעלות או מושחלים בצינורות לרבות חיבור בשני הקצוות</t>
  </si>
  <si>
    <t>מ'</t>
  </si>
  <si>
    <t>3.08.20.10.0090</t>
  </si>
  <si>
    <t>כבלי נחושת מסוג (XLPE N2XY) בחתך 3X2.5 ממ"ר קבועים למבנה, מונחים על סולמות או בתעלות או מושחלים בצינורות לרבות חיבור בשני הקצוות</t>
  </si>
  <si>
    <t>3.08.20.10.0230</t>
  </si>
  <si>
    <t>כבלי נחושת מסוג (XLPE N2XY) בחתך 5X16  ממ"ר קבועים למבנה, מונחים על סולמות או בתעלות או מושחלים בצינורות לרבות חיבור בשני הקצוות</t>
  </si>
  <si>
    <t>3.08.20.10.0345</t>
  </si>
  <si>
    <t>כבלי נחושת מסוג (XLPE N2XY) בחתך 4X185  ממ"ר קבועים למבנה, מונחים על סולמות או בתעלות או מושחלים בצינורות לרבות חיבור בשני הקצוות</t>
  </si>
  <si>
    <t>3.08.20.60</t>
  </si>
  <si>
    <t>מופות</t>
  </si>
  <si>
    <t>3.08.20.60.0010</t>
  </si>
  <si>
    <t>מופה מתכווצת לכבל עד 5X2.5 ממ"ר מוגנת מים</t>
  </si>
  <si>
    <t>3.08.20.60.0040</t>
  </si>
  <si>
    <t>מופה מתכווצת לכבל עד 5X16 ממ"ר מוגנת מים</t>
  </si>
  <si>
    <t>3.08.20.60.0080</t>
  </si>
  <si>
    <t>מופה מתכווצת לכבל עד 4X120 ממ"ר מוגנת מים</t>
  </si>
  <si>
    <t>3.08.35.10</t>
  </si>
  <si>
    <t>מבנה ללוחות חשמל</t>
  </si>
  <si>
    <t>3.08.35.10.0134</t>
  </si>
  <si>
    <t>מבנים ללוחות מורכבים מתאי פח מודולריים וצבועים, לרבות דלת, פלטת הרכבה, פנלים, פסי צבירה, מהדקים, חווט, שילוט, מבודדים, בסיס הגבהה וכל הנדרש להשלמת הלוח קומפלט עד A100 X 3</t>
  </si>
  <si>
    <t>מ"ר</t>
  </si>
  <si>
    <t>3.08.35.10.0135</t>
  </si>
  <si>
    <t>מבנים ללוחות מורכבים מתאי פח מודולריים וצבועים, לרבות דלת, פלטת הרכבה, פנלים, פסי צבירה, מהדקים, חווט, שילוט, מבודדים, בסיס הגבהה וכל הנדרש להשלמת הלוח קומפלט ללוח עד A630 X 3</t>
  </si>
  <si>
    <t>3.08.35.14</t>
  </si>
  <si>
    <t>מא"זים אופיין C חד קוטביים</t>
  </si>
  <si>
    <t>3.08.35.14.0055</t>
  </si>
  <si>
    <t>מא"ז אופיין C לזרם נומינלי עד 6 אמפר חד קוטבי, כושר ניתוק 10 קילואמפר</t>
  </si>
  <si>
    <t>3.08.35.20</t>
  </si>
  <si>
    <t>מא"זים תלת קוטביים וארבע קוטביים</t>
  </si>
  <si>
    <t>3.08.35.20.0250</t>
  </si>
  <si>
    <t>מא"ז אופיין C לזרם נומינלי 10-32 אמפר תלת קוטבי, כושר ניתוק 10 קילואמפר</t>
  </si>
  <si>
    <t>3.08.35.20.0260</t>
  </si>
  <si>
    <t>מא"ז אופיין C לזרם נומינלי 40 אמפר תלת קוטבי, כושר ניתוק 10 קילואמפר</t>
  </si>
  <si>
    <t>3.08.35.56</t>
  </si>
  <si>
    <t>ממסרי פחת</t>
  </si>
  <si>
    <t>3.08.35.56.0210</t>
  </si>
  <si>
    <t>ממסר פחת 2X40 אמפר רגישות 30 מיליאמפר דגם A</t>
  </si>
  <si>
    <t>3.08.35.56.0230</t>
  </si>
  <si>
    <t>ממסר פחת 4X40  אמפר רגישות 30 מיליאמפר דגם A</t>
  </si>
  <si>
    <t>3.08.35.60</t>
  </si>
  <si>
    <t>ממסרי חוסר פזה ושעוני פיקוד</t>
  </si>
  <si>
    <t>3.08.35.60.0515</t>
  </si>
  <si>
    <t>מפסק שעון דיגיטלי עם רזרבה מכנית של 24 שעות (שעון שבת)</t>
  </si>
  <si>
    <t>3.08.35.62</t>
  </si>
  <si>
    <t>מגענים</t>
  </si>
  <si>
    <t>3.08.35.62.0605</t>
  </si>
  <si>
    <t>מגענים תלת קוטביים לזרם עד 30 אמפר AC3</t>
  </si>
  <si>
    <t>3.08.35.74</t>
  </si>
  <si>
    <t>אביזרי פיקוד ובקרה</t>
  </si>
  <si>
    <t>3.08.35.74.0382</t>
  </si>
  <si>
    <t>ממסר התראה למערכת גילוי אש עם 12 יציאות דוגמת מצג בקרה 12 B 556 - ISO או ש"ע</t>
  </si>
  <si>
    <t>3.08.35.74.0400</t>
  </si>
  <si>
    <t>מפסקי פיקוד מטיפוס "פקט" או "טוגל" או ש"ע או ש"ע חד קוטביים 10 אמפר</t>
  </si>
  <si>
    <t>3.08.35.76</t>
  </si>
  <si>
    <t>מכשירי מדידה, מנורות סימון ומגיני ברק</t>
  </si>
  <si>
    <t>3.08.35.76.0630</t>
  </si>
  <si>
    <t>משנה זרם עד 250/5 אמפר</t>
  </si>
  <si>
    <t>3.08.35.76.0670</t>
  </si>
  <si>
    <t>רב מודד דיגיטלי ללוח חשמל למדידת: מתחים, זרמים, תדר, הספק, מקדם הספק, שיא ביקוש ואנרגיה דוגמת "סטק" דגם PLUS-  PM130EH או ש"ע (לא כולל משני זרם)</t>
  </si>
  <si>
    <t>3.34</t>
  </si>
  <si>
    <t>מערכות גילוי וכיבוי אש</t>
  </si>
  <si>
    <t>3.34.10</t>
  </si>
  <si>
    <t>מערכות גילוי אש ועשן</t>
  </si>
  <si>
    <t>3.34.10.20</t>
  </si>
  <si>
    <t>אביזרים לרכזת ממוענת</t>
  </si>
  <si>
    <t>3.34.10.20.0010</t>
  </si>
  <si>
    <t>גלאי עשן מטיפוס יוניזציה (למערכת ADDRESSABLE - ממוענת)</t>
  </si>
  <si>
    <t>3.34.20</t>
  </si>
  <si>
    <t>מערכת כיבוי אש</t>
  </si>
  <si>
    <t>3.34.20.10</t>
  </si>
  <si>
    <t>מערכת כיבוי אש אוטומטית ללוח חשמל</t>
  </si>
  <si>
    <t>3.34.20.10.0010</t>
  </si>
  <si>
    <t>מערכת כיבוי אש אוטומטית ללוח חשמל בנפח עד 5 מ"ק הכוללת: מיכל  גז  NAFS III  או FM200,  זוג  גלאים (מחוברים בהצלבה), נחירי התזה, צנרת בין הנחירים והמיכל וחווט</t>
  </si>
  <si>
    <t>3.34.20.10.0020</t>
  </si>
  <si>
    <t>מערכת כיבוי אש אוטומטית ללוח חשמל בנפח עד 9 מ"ק לרבות: מיכל  גז  NAFS III  או FM200,  זוג  גלאים (מחוברים בהצלבה), נחירי התזה, צנרת בין הנחירים והמיכל וחווט</t>
  </si>
  <si>
    <t>6.60.10.30</t>
  </si>
  <si>
    <t>ש"ע חשמלאי</t>
  </si>
  <si>
    <t>6.60.10.30.0090</t>
  </si>
  <si>
    <t>חשמלאי מוסמך</t>
  </si>
  <si>
    <t>ש"ע</t>
  </si>
  <si>
    <t>סה"כ לש"ע חשמלאי</t>
  </si>
  <si>
    <t>סה"כ עלות</t>
  </si>
  <si>
    <t>מע"מ בשיעור 17%</t>
  </si>
  <si>
    <t>02/390, 04/400, 02/340, 01/280, 03/770, 02/700, 02/750, 02/760, 02/770, 02/780</t>
  </si>
  <si>
    <t>3.08.63.10.9050</t>
  </si>
  <si>
    <t>פירוק חשמלי ומכני של לוח חשמל לרבות שילוט וסימון המוליכים והכבלים שפורקו מהלוח. עומק הלוח עד 50 ס"מ. (פינוי, עם נדרש, ימדד בנפרד)</t>
  </si>
  <si>
    <t>6.60.27.10.0030</t>
  </si>
  <si>
    <t>9.98.10.60.888</t>
  </si>
  <si>
    <t>מקדמי עבודה בשעות בלתי שגרתיות</t>
  </si>
  <si>
    <t xml:space="preserve">מתכנן </t>
  </si>
  <si>
    <t>20.06.18</t>
  </si>
  <si>
    <t>300418 לוחות 16,19-21,30, 01/90 משרדי מרתף</t>
  </si>
  <si>
    <t>01/090, 01/080, 04/740, 03/700, 03/710, 03/720</t>
  </si>
  <si>
    <t>3.08.20.10.0200</t>
  </si>
  <si>
    <t>כבלי נחושת מסוג (XLPE N2XY) בחתך 5X10  ממ"ר קבועים למבנה, מונחים על סולמות או בתעלות או מושחלים בצינורות לרבות חיבור בשני הקצוות</t>
  </si>
  <si>
    <t>3.08.20.10.0330</t>
  </si>
  <si>
    <t>כבלי נחושת מסוג (XLPE) N2XY בחתך 4X150  ממ"ר קבועים למבנה, מונחים על סולמות או בתעלות או מושחלים בצינורות לרבות חיבור בשני הקצוות</t>
  </si>
  <si>
    <t>3.08.20.60.0100</t>
  </si>
  <si>
    <t>מופה מתכווצת לכבל עד 4X240 ממ"ר מוגנת מים</t>
  </si>
  <si>
    <t>3.08.35.14.0060</t>
  </si>
  <si>
    <t>מא"ז אופיין C לזרם נומינלי 10-32 אמפר חד קוטבי, כושר ניתוק 10 קילואמפר</t>
  </si>
  <si>
    <t>3.08.35.24</t>
  </si>
  <si>
    <t>מאמ"תים תלת-קוטביים</t>
  </si>
  <si>
    <t>3.08.35.24.0020</t>
  </si>
  <si>
    <t>מאמ"תים עד 3X63 אמפר כושר ניתוק 25 קילואמפר בהגנה תרמית ומגנטית ניתנת לכיוון (לרבות ידית רגילה)</t>
  </si>
  <si>
    <t>3.08.35.24.0066</t>
  </si>
  <si>
    <t>מאמ"תים עד 3X100 אמפר כושר ניתוק 36 קילואמפר בהגנה תרמית ומגנטית ניתנת לכיוון (לרבות ידית רגילה)</t>
  </si>
  <si>
    <t>3.08.35.24.0067</t>
  </si>
  <si>
    <t>מאמ"תים עד 3X160 אמפר כושר ניתוק 36 קילואמפר בהגנה תרמית ומגנטית ניתנת לכיוון (לרבות ידית רגילה)</t>
  </si>
  <si>
    <t>3.08.35.50</t>
  </si>
  <si>
    <t>ממסרי פיקוד</t>
  </si>
  <si>
    <t>3.08.35.50.0070</t>
  </si>
  <si>
    <t>ממסר צעד תלת קוטבי A16</t>
  </si>
  <si>
    <t>3.08.35.60.0510</t>
  </si>
  <si>
    <t>מפסק שעון עם רזרבה מכנית של 24 שעות (שעון שבת)</t>
  </si>
  <si>
    <t>3.08.35.62.0601</t>
  </si>
  <si>
    <t>מגענים תלת קוטביים לזרם עד 25 אמפר AC3</t>
  </si>
  <si>
    <t>3.08.35.74.0450</t>
  </si>
  <si>
    <t>מפסקי פיקוד מחליפים מטיפוס "פקט" או "טוגל" או ש"ע דו-קוטביים 10 אמפר ללא מצב אפס</t>
  </si>
  <si>
    <t>החלפת 9 לוחות: 07/010, 07/000, 05/020, 03/030, 03/050,03/080, 03/090, 03/210, 01/070</t>
  </si>
  <si>
    <t>270418</t>
  </si>
  <si>
    <t>3.08.20.40</t>
  </si>
  <si>
    <t>מוליכי נחושת מבודדים</t>
  </si>
  <si>
    <t>3.08.20.40.0060</t>
  </si>
  <si>
    <t>מוליכי נחושת מבודדים בחתך 16 ממ"ר עם בידוד P.V.C מושחלים בצינורות  או מונחים בתעלות, לרבות חיבור בשני הקצוות</t>
  </si>
  <si>
    <t>3.08.35.20.0271</t>
  </si>
  <si>
    <t>מא"ז אופיין C לזרם נומינלי מעל 40 ועד 63 אמפר תלת קוטבי, כושר ניתוק 10 קילואמפר</t>
  </si>
  <si>
    <t>3.08.35.24.0030</t>
  </si>
  <si>
    <t>מאמ"תים עד 3X100 אמפר כושר ניתוק 25 קילואמפר בהגנה תרמית ומגנטית ניתנת לכיוון (לרבות ידית רגילה)</t>
  </si>
  <si>
    <t>3.08.35.24.0068</t>
  </si>
  <si>
    <t>מאמ"תים עד 3X250 אמפר כושר ניתוק 36 קילואמפר בהגנה תרמית ומגנטית ניתנת לכיוון (לרבות ידית רגילה)</t>
  </si>
  <si>
    <t>3.34.10.20.0020</t>
  </si>
  <si>
    <t>גלאי עשן אופטי (למערכת ADDRESSABLE - ממוענת)</t>
  </si>
  <si>
    <t>280418 החלפת לוחות מעבדות</t>
  </si>
  <si>
    <t xml:space="preserve">החלפת לוחות מעבדה ( 50 לוחות טיפוסיים ) </t>
  </si>
  <si>
    <t>3.08.15.20</t>
  </si>
  <si>
    <t>תעלות כבלים</t>
  </si>
  <si>
    <t>3.08.15.20.0085</t>
  </si>
  <si>
    <t>תעלות ברוחב 120 מ"מ ובעומק 60 מ"מ, מפח מגולוון או צבוע (עובי הפח 0.8 מ"מ), קבועות על מבנה או תלויות מהתקרה, לרבות מכסה וחיזוקי ברזל, קשתות, זוויות, הסתעפויות, תמיכות, מתלים, מחברים ומהדקי הארקה</t>
  </si>
  <si>
    <t>3.08.15.20.0086</t>
  </si>
  <si>
    <t>תעלות ברוחב 200 מ"מ ובעומק 100 מ"מ, מפח מגולוון או צבוע (עובי הפח 0.8 מ"מ), קבועות על מבנה או תלויות מהתקרה, לרבות מכסה וחיזוקי ברזל, קשתות, זוויות, הסתעפויות, תמיכות, מתלים, מחברים ומהדקי הארקה</t>
  </si>
  <si>
    <t>3.08.20.10.0170</t>
  </si>
  <si>
    <t>כבלי נחושת מסוג (XLPE N2XY) בחתך 5X6  ממ"ר קבועים למבנה, מונחים על סולמות או בתעלות או מושחלים בצינורות לרבות חיבור בשני הקצוות</t>
  </si>
  <si>
    <t>3.08.20.10.0250</t>
  </si>
  <si>
    <t>כבלי נחושת מסוג (XLPE N2XY) בחתך 4X25   ממ"ר קבועים למבנה, מונחים על סולמות או בתעלות או מושחלים בצינורות לרבות חיבור בשני הקצוות</t>
  </si>
  <si>
    <t>3.08.20.10.0270</t>
  </si>
  <si>
    <t>כבלי נחושת מסוג (XLPE N2XY) בחתך 3X50+25  ממ"ר קבועים למבנה, מונחים על סולמות או בתעלות או מושחלים בצינורות לרבות חיבור בשני הקצוות</t>
  </si>
  <si>
    <t>3.08.20.10.0290</t>
  </si>
  <si>
    <t>כבלי נחושת מסוג (XLPE N2XY) בחתך 3X70+35  ממ"ר קבועים למבנה, מונחים על סולמות או בתעלות או מושחלים בצינורות לרבות חיבור בשני הקצוות</t>
  </si>
  <si>
    <t>3.08.20.20</t>
  </si>
  <si>
    <t>כבלי אלומיניום  XLPE) NA2XY)</t>
  </si>
  <si>
    <t>3.08.20.20.0035</t>
  </si>
  <si>
    <t>כבלי אלומיניום מסוג (XLPE) NA2XY בחתך 4X50 ממ"ר קבועים למבנה, מונחים על סולמות או בתעלות או מושחלים בצינורות לרבות חיבור בשני הקצוות</t>
  </si>
  <si>
    <t>3.08.20.20.0045</t>
  </si>
  <si>
    <t>כבלי אלומיניום מסוג (XLPE) NA2XY בחתך 4X70 ממ"ר קבועים למבנה, מונחים על סולמות או בתעלות או מושחלים בצינורות לרבות חיבור בשני הקצוות</t>
  </si>
  <si>
    <t>3.08.20.40.0050</t>
  </si>
  <si>
    <t>מוליכי נחושת מבודדים בחתך 10 ממ"ר עם בידוד P.V.C מושחלים בצינורות או מונחים בתעלות, לרבות חיבור בשני הקצוות</t>
  </si>
  <si>
    <t>מוליכי נחושת מבודדים בחתך 16 ממ"ר עם בידוד P.V.C מושחלים בצינורות או מונחים בתעלות, לרבות חיבור בשני הקצוות</t>
  </si>
  <si>
    <t>3.08.20.60.0030</t>
  </si>
  <si>
    <t>מופה מתכווצת לכבל עד 5X6 ממ"ר מוגנת מים</t>
  </si>
  <si>
    <t>3.08.25.10</t>
  </si>
  <si>
    <t>נקודות הארקה ואביזריהן</t>
  </si>
  <si>
    <t>3.08.25.10.0035</t>
  </si>
  <si>
    <t>פסים להשוואת פוטנציאלים עשויים מנחושת במידות 4X40X400 מ"מ</t>
  </si>
  <si>
    <t>3.08.35.12</t>
  </si>
  <si>
    <t>תיבות C.I.</t>
  </si>
  <si>
    <t>3.08.35.12.0400</t>
  </si>
  <si>
    <t>תיבות פלסטיות משוריינות מפוליקרבונט (C.I) במידות 250/175 מ"מ ובעומק 150 מ"מ (לא כולל פסי צבירה, חווט, מהדקים וחומרי עזר)</t>
  </si>
  <si>
    <t>3.08.35.50.0030</t>
  </si>
  <si>
    <t>ממסר פיקוד נשלף - 11 פינים</t>
  </si>
  <si>
    <t>3.08.35.52</t>
  </si>
  <si>
    <t>ממסרים ליתרת זרם (OVER LOAD)</t>
  </si>
  <si>
    <t>3.08.35.52.0110</t>
  </si>
  <si>
    <t>ממסרים ליתרת זרם עד 24 אמפר עם מגעי עזר מחליפים</t>
  </si>
  <si>
    <t>3.08.35.52.0120</t>
  </si>
  <si>
    <t>ממסרים ליתרת זרם עד 50 אמפר עם מגעי עזר מחליפים</t>
  </si>
  <si>
    <t>ממסר פחת 4X40 אמפר רגישות 30 מיליאמפר דגם A</t>
  </si>
  <si>
    <t>3.08.35.58</t>
  </si>
  <si>
    <t>ממסרי השהייה</t>
  </si>
  <si>
    <t>3.08.35.58.0400</t>
  </si>
  <si>
    <t>ממסרי השהיה אלקטרוניים, להשהיה קבועה עם מגע מתחלף</t>
  </si>
  <si>
    <t>3.08.35.60.0518</t>
  </si>
  <si>
    <t>מפסק שעון דיגיטלי יומי/שבועי</t>
  </si>
  <si>
    <t>3.08.35.60.0530</t>
  </si>
  <si>
    <t>אוטומט חדר מדרגות</t>
  </si>
  <si>
    <t>3.08.35.62.0620</t>
  </si>
  <si>
    <t>מגענים תלת קוטביים לזרם עד 80 אמפר AC3</t>
  </si>
  <si>
    <t>3.08.35.70</t>
  </si>
  <si>
    <t>שנאים</t>
  </si>
  <si>
    <t>3.08.35.70.0030</t>
  </si>
  <si>
    <t>שנאים עד 500 וולט אמפר</t>
  </si>
  <si>
    <t>3.08.35.76.0640</t>
  </si>
  <si>
    <t>משנה זרם עד 600/5 אמפר</t>
  </si>
  <si>
    <t>רב מודד דיגיטלי ללוח חשמל למדידת: מתחים, זרמים, תדר, הספק, מקדם הספק, שיא ביקוש ואנרגיה דוגמת "סטק" דגם PLUS- PM130EH או ש"ע (לא כולל משני זרם)</t>
  </si>
  <si>
    <t>3.08.35.76.0710</t>
  </si>
  <si>
    <t>מנורת סימון עם מכסה צבעוני ונורת מולטילד</t>
  </si>
  <si>
    <t>3.08.35.76.0720</t>
  </si>
  <si>
    <t>מונה שעות פעולה</t>
  </si>
  <si>
    <t>3.08.52.10</t>
  </si>
  <si>
    <t>איטום מעברים נגד אש בקירות ורצפות</t>
  </si>
  <si>
    <t>3.08.52.10.0006</t>
  </si>
  <si>
    <t>ציפוי כבלי חשמל בחומר אינטומסנטי עמיד באש עד 4 שעות, לצמה עד 10 כבלים חשמל או תקשורת בתעלת חשמל, בפתח קיר או רצפת אש, הציפוי במריחת על הכבלים בעובי 3 ס"מ ואורך עד 3 ס"מ של מסטיק מסוג "TREMSTOP IA" לפי ת"י 931 חלק 2 תוצרת, חב' "TREMCO" או ש"ע משווק ע"י חב' "י.ב.קורמן מערכות מיגון אש בע"מ". המדידה לפי יח' פתח</t>
  </si>
  <si>
    <t>3.08.52.10.0008</t>
  </si>
  <si>
    <t>איטום אש למשך שעתיים בפתח בקיר או רצפת אש, בשטח עד 0.2 מ"ר של תעלת כבלי חשמל או תקשורת. האיטום ייעשה ע"י השמת צמר סלעים במשקל מרחבי 160 ק"ג/מ"ק בעובי "2 ועליו מריחת מסטיק מסוג "PILOCOAT FIRESEAL" או ש"ע משווק ע"י חב' "פילו אש". המדידה לפי יח' פתח</t>
  </si>
  <si>
    <t>3.08.52.10.0070</t>
  </si>
  <si>
    <t>איטום מעבר כבלים לאזורים המיועדים לשינויים ותוספות באמצעות שרוול להעברת כבלים חסיני אש ל-120 דקות, באישור UL מסוג " TREMSTOP QUICK COMM SLEEVE" מתוצרת חברת "TREMCO" או ש"ע, משווק ע"י חב' "י.ב. קורמן מערכות מיגון אש בע"מ". המדידה לפי יחידה</t>
  </si>
  <si>
    <t>מערכת כיבוי אש אוטומטית ללוח חשמל בנפח עד 5 מ"ק הכוללת: מיכל גז NAFS III או FM200, זוג גלאים (מחוברים בהצלבה), נחירי התזה, צנרת בין הנחירים והמיכל וחווט</t>
  </si>
  <si>
    <t>6.60.10.30.0100</t>
  </si>
  <si>
    <t>חשמלאי עוזר</t>
  </si>
  <si>
    <t>6.68.40.20</t>
  </si>
  <si>
    <t>בדיקות מתקני חשמל, סיבים אופטיים ותקשורת</t>
  </si>
  <si>
    <t>6.68.40.20.0010</t>
  </si>
  <si>
    <t>בדיקת מתקן חשמלי במתח נמוך בגודל עד 3X63 אמפר ע"י בודק מוסמך לרבות תשלום עבור הבדיקה, והגשת תוכניות וסיוע לבודק בעריכת המדידות</t>
  </si>
  <si>
    <t>קומפ</t>
  </si>
  <si>
    <t>6.68.40.20.0020</t>
  </si>
  <si>
    <t>בדיקת מתקן חשמלי במתח נמוך בגודל עד 3X250 אמפר ע"י בודק מוסמך לרבות תשלום עבור הבדיקה, והגשת תוכניות וסיוע לבודק בעריכת המדידות</t>
  </si>
  <si>
    <t>310418 החלפת 45 לוחות חשמל - ביה"ח וולפסון</t>
  </si>
  <si>
    <t xml:space="preserve"> החלפת לוחות 10-14 25-29</t>
  </si>
  <si>
    <t xml:space="preserve"> לוחות 16,19-21,30, 01/90 משרדי מרתף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</si>
</sst>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2" x14ac:knownFonts="1">
    <font>
      <sz val="11"/>
      <name val="Calibri"/>
    </font>
    <font>
      <sz val="12"/>
      <color rgb="FF0000FF"/>
      <name val="Calibri"/>
    </font>
    <font>
      <b/>
      <sz val="11"/>
      <name val="Calibri"/>
    </font>
    <font>
      <b/>
      <sz val="16"/>
      <color rgb="FF0000FF"/>
      <name val="Calibri"/>
    </font>
    <font>
      <sz val="11"/>
      <name val="Calibri"/>
    </font>
    <font>
      <sz val="11"/>
      <name val="Calibri"/>
      <family val="2"/>
    </font>
    <font>
      <b/>
      <sz val="12"/>
      <color rgb="FFFF0000"/>
      <name val="Calibri"/>
      <family val="2"/>
    </font>
    <font>
      <b/>
      <sz val="11"/>
      <name val="Calibri"/>
      <family val="2"/>
    </font>
    <font>
      <b/>
      <sz val="16"/>
      <color rgb="FF0000FF"/>
      <name val="Calibri"/>
      <family val="2"/>
    </font>
    <font>
      <sz val="12"/>
      <color rgb="FF0000FF"/>
      <name val="Calibri"/>
      <family val="2"/>
    </font>
    <font>
      <b/>
      <sz val="11"/>
      <color rgb="FF0070C0"/>
      <name val="Calibri"/>
      <family val="2"/>
    </font>
    <font>
      <b/>
      <sz val="12"/>
      <name val="Calibri"/>
      <family val="2"/>
    </font>
  </fonts>
  <fills count="5">
    <fill>
      <patternFill patternType="none"/>
    </fill>
    <fill>
      <patternFill patternType="gray125"/>
    </fill>
    <fill>
      <patternFill patternType="solid">
        <fgColor rgb="FFC8C8C8"/>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double">
        <color rgb="FF008000"/>
      </top>
      <bottom style="double">
        <color rgb="FF008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right style="thin">
        <color auto="1"/>
      </right>
      <top/>
      <bottom/>
      <diagonal/>
    </border>
    <border>
      <left style="thin">
        <color auto="1"/>
      </left>
      <right/>
      <top/>
      <bottom style="double">
        <color rgb="FF008000"/>
      </bottom>
      <diagonal/>
    </border>
    <border>
      <left/>
      <right style="thin">
        <color auto="1"/>
      </right>
      <top/>
      <bottom style="double">
        <color rgb="FF008000"/>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s>
  <cellStyleXfs count="3">
    <xf numFmtId="0" fontId="0" fillId="0" borderId="0"/>
    <xf numFmtId="164" fontId="4" fillId="0" borderId="0" applyFont="0" applyFill="0" applyBorder="0" applyAlignment="0" applyProtection="0"/>
    <xf numFmtId="0" fontId="5" fillId="0" borderId="0"/>
  </cellStyleXfs>
  <cellXfs count="89">
    <xf numFmtId="0" fontId="0" fillId="0" borderId="0" xfId="0" applyNumberFormat="1" applyFont="1"/>
    <xf numFmtId="0" fontId="0" fillId="0" borderId="0" xfId="0" applyNumberFormat="1" applyFont="1" applyAlignment="1">
      <alignment horizontal="right"/>
    </xf>
    <xf numFmtId="0" fontId="1" fillId="0" borderId="0" xfId="0" applyNumberFormat="1" applyFont="1"/>
    <xf numFmtId="0" fontId="0" fillId="0" borderId="0" xfId="0" applyNumberFormat="1" applyFont="1" applyAlignment="1">
      <alignment shrinkToFit="1"/>
    </xf>
    <xf numFmtId="0" fontId="0" fillId="0" borderId="2" xfId="0" applyNumberFormat="1" applyFont="1" applyBorder="1"/>
    <xf numFmtId="0" fontId="0" fillId="2" borderId="3" xfId="0" applyNumberFormat="1" applyFont="1" applyFill="1" applyBorder="1" applyAlignment="1">
      <alignment horizontal="right"/>
    </xf>
    <xf numFmtId="0" fontId="3" fillId="0" borderId="1" xfId="0" applyNumberFormat="1" applyFont="1" applyBorder="1" applyAlignment="1">
      <alignment horizontal="right"/>
    </xf>
    <xf numFmtId="0" fontId="1" fillId="0" borderId="2" xfId="0" applyNumberFormat="1" applyFont="1" applyBorder="1" applyAlignment="1">
      <alignment shrinkToFit="1"/>
    </xf>
    <xf numFmtId="0" fontId="2" fillId="0" borderId="2" xfId="0" applyNumberFormat="1" applyFont="1" applyBorder="1"/>
    <xf numFmtId="0" fontId="2" fillId="0" borderId="4" xfId="0" applyNumberFormat="1" applyFont="1" applyBorder="1"/>
    <xf numFmtId="0" fontId="0" fillId="0" borderId="1" xfId="0" applyNumberFormat="1" applyFont="1" applyBorder="1" applyAlignment="1">
      <alignment shrinkToFit="1"/>
    </xf>
    <xf numFmtId="0" fontId="0" fillId="0" borderId="2" xfId="0" applyNumberFormat="1" applyFont="1" applyBorder="1" applyAlignment="1">
      <alignment shrinkToFit="1"/>
    </xf>
    <xf numFmtId="0" fontId="0" fillId="2" borderId="3" xfId="0" applyNumberFormat="1" applyFont="1" applyFill="1" applyBorder="1" applyAlignment="1">
      <alignment horizontal="right" shrinkToFit="1"/>
    </xf>
    <xf numFmtId="0" fontId="0" fillId="0" borderId="4" xfId="0" applyNumberFormat="1" applyFont="1" applyBorder="1" applyAlignment="1">
      <alignment shrinkToFit="1"/>
    </xf>
    <xf numFmtId="0" fontId="0" fillId="0" borderId="0" xfId="0" applyNumberFormat="1" applyFont="1" applyAlignment="1">
      <alignment horizontal="left"/>
    </xf>
    <xf numFmtId="0" fontId="0" fillId="0" borderId="1" xfId="0" applyNumberFormat="1" applyFont="1" applyBorder="1" applyAlignment="1">
      <alignment horizontal="left"/>
    </xf>
    <xf numFmtId="0" fontId="0" fillId="0" borderId="2" xfId="0" applyNumberFormat="1" applyFont="1" applyBorder="1" applyAlignment="1">
      <alignment horizontal="left"/>
    </xf>
    <xf numFmtId="0" fontId="0" fillId="2" borderId="3" xfId="0" applyNumberFormat="1" applyFont="1" applyFill="1" applyBorder="1" applyAlignment="1">
      <alignment horizontal="left"/>
    </xf>
    <xf numFmtId="49" fontId="1" fillId="0" borderId="2" xfId="0" applyNumberFormat="1" applyFont="1" applyBorder="1" applyAlignment="1">
      <alignment horizontal="left"/>
    </xf>
    <xf numFmtId="49" fontId="0" fillId="0" borderId="2" xfId="0" applyNumberFormat="1" applyFont="1" applyBorder="1" applyAlignment="1">
      <alignment horizontal="left"/>
    </xf>
    <xf numFmtId="49" fontId="2" fillId="0" borderId="2" xfId="0" applyNumberFormat="1" applyFont="1" applyBorder="1" applyAlignment="1">
      <alignment horizontal="left"/>
    </xf>
    <xf numFmtId="49" fontId="2" fillId="0" borderId="4" xfId="0" applyNumberFormat="1" applyFont="1" applyBorder="1" applyAlignment="1">
      <alignment horizontal="left"/>
    </xf>
    <xf numFmtId="4" fontId="0" fillId="2" borderId="3" xfId="0" applyNumberFormat="1" applyFont="1" applyFill="1" applyBorder="1" applyAlignment="1">
      <alignment horizontal="right"/>
    </xf>
    <xf numFmtId="4" fontId="0" fillId="0" borderId="0" xfId="0" applyNumberFormat="1" applyFont="1" applyAlignment="1">
      <alignment horizontal="right"/>
    </xf>
    <xf numFmtId="4" fontId="0" fillId="0" borderId="1" xfId="0" applyNumberFormat="1" applyFont="1" applyBorder="1" applyAlignment="1">
      <alignment horizontal="right"/>
    </xf>
    <xf numFmtId="4" fontId="0" fillId="0" borderId="2" xfId="0" applyNumberFormat="1" applyFont="1" applyBorder="1" applyAlignment="1">
      <alignment horizontal="right"/>
    </xf>
    <xf numFmtId="4" fontId="1" fillId="0" borderId="2" xfId="0" applyNumberFormat="1" applyFont="1" applyBorder="1" applyAlignment="1">
      <alignment horizontal="right"/>
    </xf>
    <xf numFmtId="4" fontId="0" fillId="0" borderId="4" xfId="0" applyNumberFormat="1" applyFont="1" applyBorder="1" applyAlignment="1">
      <alignment horizontal="right"/>
    </xf>
    <xf numFmtId="0" fontId="0" fillId="0" borderId="1" xfId="0" applyNumberFormat="1" applyFont="1" applyBorder="1" applyAlignment="1">
      <alignment horizontal="right"/>
    </xf>
    <xf numFmtId="0" fontId="0" fillId="0" borderId="2" xfId="0" applyNumberFormat="1" applyFont="1" applyBorder="1" applyAlignment="1">
      <alignment horizontal="right"/>
    </xf>
    <xf numFmtId="0" fontId="1" fillId="0" borderId="2" xfId="0" applyNumberFormat="1" applyFont="1" applyBorder="1" applyAlignment="1">
      <alignment horizontal="right"/>
    </xf>
    <xf numFmtId="0" fontId="0" fillId="0" borderId="4" xfId="0" applyNumberFormat="1" applyFont="1" applyBorder="1" applyAlignment="1">
      <alignment horizontal="right"/>
    </xf>
    <xf numFmtId="0" fontId="5" fillId="0" borderId="2" xfId="0" applyNumberFormat="1" applyFont="1" applyBorder="1"/>
    <xf numFmtId="0" fontId="5" fillId="0" borderId="2" xfId="0" applyNumberFormat="1" applyFont="1" applyBorder="1" applyAlignment="1">
      <alignment horizontal="center"/>
    </xf>
    <xf numFmtId="0" fontId="0" fillId="0" borderId="2" xfId="0" applyNumberFormat="1" applyFont="1" applyBorder="1" applyAlignment="1">
      <alignment wrapText="1"/>
    </xf>
    <xf numFmtId="0" fontId="5" fillId="0" borderId="2" xfId="0" applyNumberFormat="1" applyFont="1" applyBorder="1" applyAlignment="1">
      <alignment shrinkToFit="1"/>
    </xf>
    <xf numFmtId="49" fontId="5" fillId="0" borderId="2" xfId="0" applyNumberFormat="1" applyFont="1" applyBorder="1" applyAlignment="1">
      <alignment horizontal="left"/>
    </xf>
    <xf numFmtId="0" fontId="7" fillId="0" borderId="2" xfId="0" applyNumberFormat="1" applyFont="1" applyBorder="1" applyAlignment="1">
      <alignment horizontal="left"/>
    </xf>
    <xf numFmtId="49" fontId="7" fillId="0" borderId="2" xfId="0" applyNumberFormat="1" applyFont="1" applyBorder="1" applyAlignment="1">
      <alignment horizontal="left"/>
    </xf>
    <xf numFmtId="0" fontId="5" fillId="0" borderId="1" xfId="2" applyNumberFormat="1" applyFont="1" applyBorder="1" applyAlignment="1">
      <alignment horizontal="left"/>
    </xf>
    <xf numFmtId="0" fontId="8" fillId="0" borderId="1" xfId="2" applyNumberFormat="1" applyFont="1" applyBorder="1" applyAlignment="1">
      <alignment horizontal="center"/>
    </xf>
    <xf numFmtId="0" fontId="5" fillId="0" borderId="1" xfId="2" applyNumberFormat="1" applyFont="1" applyBorder="1" applyAlignment="1">
      <alignment shrinkToFit="1"/>
    </xf>
    <xf numFmtId="4" fontId="5" fillId="0" borderId="1" xfId="2" applyNumberFormat="1" applyFont="1" applyBorder="1" applyAlignment="1">
      <alignment horizontal="right"/>
    </xf>
    <xf numFmtId="0" fontId="5" fillId="0" borderId="1" xfId="2" applyNumberFormat="1" applyFont="1" applyBorder="1" applyAlignment="1">
      <alignment horizontal="right"/>
    </xf>
    <xf numFmtId="0" fontId="5" fillId="0" borderId="2" xfId="2" applyNumberFormat="1" applyFont="1" applyBorder="1" applyAlignment="1">
      <alignment horizontal="left"/>
    </xf>
    <xf numFmtId="0" fontId="5" fillId="0" borderId="2" xfId="2" applyNumberFormat="1" applyFont="1" applyBorder="1" applyAlignment="1">
      <alignment horizontal="center"/>
    </xf>
    <xf numFmtId="0" fontId="5" fillId="0" borderId="2" xfId="2" applyNumberFormat="1" applyFont="1" applyBorder="1" applyAlignment="1">
      <alignment shrinkToFit="1"/>
    </xf>
    <xf numFmtId="4" fontId="5" fillId="0" borderId="2" xfId="2" applyNumberFormat="1" applyFont="1" applyBorder="1" applyAlignment="1">
      <alignment horizontal="right"/>
    </xf>
    <xf numFmtId="0" fontId="5" fillId="0" borderId="2" xfId="2" applyNumberFormat="1" applyFont="1" applyBorder="1" applyAlignment="1">
      <alignment horizontal="right"/>
    </xf>
    <xf numFmtId="0" fontId="5" fillId="0" borderId="2" xfId="2" applyNumberFormat="1" applyFont="1" applyBorder="1"/>
    <xf numFmtId="0" fontId="5" fillId="2" borderId="3" xfId="2" applyNumberFormat="1" applyFont="1" applyFill="1" applyBorder="1" applyAlignment="1">
      <alignment horizontal="left"/>
    </xf>
    <xf numFmtId="0" fontId="5" fillId="2" borderId="3" xfId="2" applyNumberFormat="1" applyFont="1" applyFill="1" applyBorder="1" applyAlignment="1">
      <alignment horizontal="right"/>
    </xf>
    <xf numFmtId="0" fontId="5" fillId="2" borderId="3" xfId="2" applyNumberFormat="1" applyFont="1" applyFill="1" applyBorder="1" applyAlignment="1">
      <alignment horizontal="right" shrinkToFit="1"/>
    </xf>
    <xf numFmtId="4" fontId="5" fillId="2" borderId="3" xfId="2" applyNumberFormat="1" applyFont="1" applyFill="1" applyBorder="1" applyAlignment="1">
      <alignment horizontal="right"/>
    </xf>
    <xf numFmtId="49" fontId="9" fillId="0" borderId="2" xfId="2" applyNumberFormat="1" applyFont="1" applyBorder="1" applyAlignment="1">
      <alignment horizontal="left"/>
    </xf>
    <xf numFmtId="0" fontId="9" fillId="0" borderId="2" xfId="2" applyNumberFormat="1" applyFont="1" applyBorder="1" applyAlignment="1">
      <alignment shrinkToFit="1"/>
    </xf>
    <xf numFmtId="4" fontId="9" fillId="0" borderId="2" xfId="2" applyNumberFormat="1" applyFont="1" applyBorder="1" applyAlignment="1">
      <alignment horizontal="right"/>
    </xf>
    <xf numFmtId="0" fontId="9" fillId="0" borderId="2" xfId="2" applyNumberFormat="1" applyFont="1" applyBorder="1" applyAlignment="1">
      <alignment horizontal="right"/>
    </xf>
    <xf numFmtId="49" fontId="5" fillId="0" borderId="2" xfId="2" applyNumberFormat="1" applyFont="1" applyBorder="1" applyAlignment="1">
      <alignment horizontal="left"/>
    </xf>
    <xf numFmtId="0" fontId="5" fillId="0" borderId="2" xfId="2" applyNumberFormat="1" applyFont="1" applyBorder="1" applyAlignment="1">
      <alignment wrapText="1"/>
    </xf>
    <xf numFmtId="0" fontId="7" fillId="0" borderId="2" xfId="2" applyNumberFormat="1" applyFont="1" applyBorder="1" applyAlignment="1">
      <alignment horizontal="left"/>
    </xf>
    <xf numFmtId="49" fontId="7" fillId="0" borderId="2" xfId="2" applyNumberFormat="1" applyFont="1" applyBorder="1" applyAlignment="1">
      <alignment horizontal="left"/>
    </xf>
    <xf numFmtId="0" fontId="7" fillId="0" borderId="2" xfId="2" applyNumberFormat="1" applyFont="1" applyBorder="1"/>
    <xf numFmtId="0" fontId="5" fillId="0" borderId="4" xfId="2" applyNumberFormat="1" applyFont="1" applyBorder="1" applyAlignment="1">
      <alignment horizontal="left"/>
    </xf>
    <xf numFmtId="0" fontId="7" fillId="0" borderId="4" xfId="2" applyNumberFormat="1" applyFont="1" applyBorder="1"/>
    <xf numFmtId="0" fontId="5" fillId="0" borderId="4" xfId="2" applyNumberFormat="1" applyFont="1" applyBorder="1" applyAlignment="1">
      <alignment shrinkToFit="1"/>
    </xf>
    <xf numFmtId="4" fontId="5" fillId="0" borderId="4" xfId="2" applyNumberFormat="1" applyFont="1" applyBorder="1" applyAlignment="1">
      <alignment horizontal="right"/>
    </xf>
    <xf numFmtId="0" fontId="5" fillId="0" borderId="4" xfId="2" applyNumberFormat="1" applyFont="1" applyBorder="1" applyAlignment="1">
      <alignment horizontal="right"/>
    </xf>
    <xf numFmtId="0" fontId="8" fillId="0" borderId="1" xfId="2" applyNumberFormat="1" applyFont="1" applyBorder="1" applyAlignment="1">
      <alignment horizontal="right"/>
    </xf>
    <xf numFmtId="0" fontId="7" fillId="4" borderId="2" xfId="2" applyNumberFormat="1" applyFont="1" applyFill="1" applyBorder="1" applyAlignment="1">
      <alignment horizontal="left"/>
    </xf>
    <xf numFmtId="49" fontId="7" fillId="4" borderId="2" xfId="2" applyNumberFormat="1" applyFont="1" applyFill="1" applyBorder="1" applyAlignment="1">
      <alignment horizontal="left"/>
    </xf>
    <xf numFmtId="0" fontId="5" fillId="0" borderId="8" xfId="2" applyNumberFormat="1" applyFont="1" applyBorder="1" applyAlignment="1">
      <alignment horizontal="left"/>
    </xf>
    <xf numFmtId="0" fontId="5" fillId="0" borderId="7" xfId="2" applyNumberFormat="1" applyFont="1" applyBorder="1" applyAlignment="1">
      <alignment horizontal="left"/>
    </xf>
    <xf numFmtId="49" fontId="7" fillId="0" borderId="4" xfId="2" applyNumberFormat="1" applyFont="1" applyBorder="1" applyAlignment="1">
      <alignment horizontal="left"/>
    </xf>
    <xf numFmtId="0" fontId="10" fillId="0" borderId="2" xfId="0" applyNumberFormat="1" applyFont="1" applyBorder="1" applyAlignment="1">
      <alignment horizontal="right"/>
    </xf>
    <xf numFmtId="164" fontId="11" fillId="0" borderId="11" xfId="1" applyFont="1" applyBorder="1" applyAlignment="1">
      <alignment horizontal="center"/>
    </xf>
    <xf numFmtId="0" fontId="8" fillId="0" borderId="1" xfId="0" applyNumberFormat="1" applyFont="1" applyBorder="1" applyAlignment="1">
      <alignment horizontal="right"/>
    </xf>
    <xf numFmtId="2" fontId="0" fillId="0" borderId="2" xfId="0" applyNumberFormat="1" applyFont="1" applyFill="1" applyBorder="1" applyAlignment="1">
      <alignment horizontal="right"/>
    </xf>
    <xf numFmtId="2" fontId="0" fillId="0" borderId="2" xfId="0" applyNumberFormat="1" applyFont="1" applyBorder="1" applyAlignment="1">
      <alignment horizontal="right"/>
    </xf>
    <xf numFmtId="2" fontId="6" fillId="0" borderId="4" xfId="0" applyNumberFormat="1" applyFont="1" applyFill="1" applyBorder="1" applyAlignment="1">
      <alignment horizontal="right"/>
    </xf>
    <xf numFmtId="164" fontId="11" fillId="3" borderId="11" xfId="1" applyFont="1" applyFill="1" applyBorder="1" applyAlignment="1">
      <alignment horizontal="center"/>
    </xf>
    <xf numFmtId="0" fontId="5" fillId="0" borderId="9" xfId="2" applyNumberFormat="1" applyFont="1" applyBorder="1" applyAlignment="1">
      <alignment horizontal="center"/>
    </xf>
    <xf numFmtId="0" fontId="5" fillId="0" borderId="10" xfId="2" applyNumberFormat="1" applyFont="1" applyBorder="1" applyAlignment="1">
      <alignment horizontal="center"/>
    </xf>
    <xf numFmtId="0" fontId="7" fillId="0" borderId="15" xfId="2" applyNumberFormat="1" applyFont="1" applyBorder="1" applyAlignment="1">
      <alignment horizontal="center"/>
    </xf>
    <xf numFmtId="0" fontId="7" fillId="0" borderId="13" xfId="2" applyNumberFormat="1" applyFont="1" applyBorder="1" applyAlignment="1">
      <alignment horizontal="center"/>
    </xf>
    <xf numFmtId="0" fontId="7" fillId="0" borderId="14" xfId="2" applyNumberFormat="1" applyFont="1" applyBorder="1" applyAlignment="1">
      <alignment horizontal="center"/>
    </xf>
    <xf numFmtId="0" fontId="7" fillId="0" borderId="5" xfId="2" applyNumberFormat="1" applyFont="1" applyBorder="1" applyAlignment="1">
      <alignment horizontal="center"/>
    </xf>
    <xf numFmtId="0" fontId="7" fillId="0" borderId="6" xfId="2" applyNumberFormat="1" applyFont="1" applyBorder="1" applyAlignment="1">
      <alignment horizontal="center"/>
    </xf>
    <xf numFmtId="0" fontId="7" fillId="0" borderId="12" xfId="2" applyNumberFormat="1" applyFont="1" applyBorder="1" applyAlignment="1">
      <alignment horizontal="center"/>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0"/>
  <sheetViews>
    <sheetView rightToLeft="1" tabSelected="1" topLeftCell="A5" workbookViewId="0">
      <selection activeCell="B340" sqref="B340"/>
    </sheetView>
  </sheetViews>
  <sheetFormatPr defaultRowHeight="15" x14ac:dyDescent="0.25"/>
  <cols>
    <col min="1" max="1" width="13.140625" style="14" customWidth="1"/>
    <col min="2" max="2" width="66.5703125" customWidth="1"/>
    <col min="3" max="3" width="9.140625" style="3" customWidth="1"/>
    <col min="4" max="4" width="9.140625" style="23" customWidth="1"/>
    <col min="5" max="5" width="9.140625" style="1" hidden="1" customWidth="1"/>
    <col min="6" max="6" width="9.140625" style="1" customWidth="1"/>
    <col min="7" max="7" width="14.5703125" style="1" bestFit="1" customWidth="1"/>
  </cols>
  <sheetData>
    <row r="1" spans="1:7" x14ac:dyDescent="0.25">
      <c r="G1" s="1" t="s">
        <v>101</v>
      </c>
    </row>
    <row r="2" spans="1:7" ht="21" x14ac:dyDescent="0.35">
      <c r="A2" s="15"/>
      <c r="B2" s="6" t="s">
        <v>0</v>
      </c>
      <c r="C2" s="10"/>
      <c r="D2" s="24"/>
      <c r="E2" s="28"/>
      <c r="F2" s="28"/>
      <c r="G2" s="28"/>
    </row>
    <row r="3" spans="1:7" x14ac:dyDescent="0.25">
      <c r="A3" s="16"/>
      <c r="B3" s="33" t="s">
        <v>94</v>
      </c>
      <c r="C3" s="11"/>
      <c r="D3" s="25"/>
      <c r="E3" s="29"/>
      <c r="F3" s="29"/>
      <c r="G3" s="29"/>
    </row>
    <row r="4" spans="1:7" ht="15.75" thickBot="1" x14ac:dyDescent="0.3">
      <c r="A4" s="16"/>
      <c r="B4" s="4"/>
      <c r="C4" s="11"/>
      <c r="D4" s="25"/>
      <c r="E4" s="29"/>
      <c r="F4" s="29"/>
      <c r="G4" s="29"/>
    </row>
    <row r="5" spans="1:7" ht="16.5" thickTop="1" thickBot="1" x14ac:dyDescent="0.3">
      <c r="A5" s="17" t="s">
        <v>1</v>
      </c>
      <c r="B5" s="5" t="s">
        <v>2</v>
      </c>
      <c r="C5" s="12" t="s">
        <v>3</v>
      </c>
      <c r="D5" s="22" t="s">
        <v>4</v>
      </c>
      <c r="E5" s="5" t="s">
        <v>5</v>
      </c>
      <c r="F5" s="5" t="s">
        <v>5</v>
      </c>
      <c r="G5" s="22" t="s">
        <v>6</v>
      </c>
    </row>
    <row r="6" spans="1:7" ht="15.75" thickTop="1" x14ac:dyDescent="0.25">
      <c r="A6" s="16"/>
      <c r="B6" s="4"/>
      <c r="C6" s="11"/>
      <c r="D6" s="25"/>
      <c r="E6" s="74">
        <v>0.52100000000000002</v>
      </c>
      <c r="F6" s="29"/>
      <c r="G6" s="29"/>
    </row>
    <row r="7" spans="1:7" s="2" customFormat="1" ht="15.75" x14ac:dyDescent="0.25">
      <c r="A7" s="18" t="s">
        <v>8</v>
      </c>
      <c r="B7" s="7" t="s">
        <v>9</v>
      </c>
      <c r="C7" s="7" t="s">
        <v>7</v>
      </c>
      <c r="D7" s="26" t="s">
        <v>7</v>
      </c>
      <c r="E7" s="30" t="s">
        <v>7</v>
      </c>
      <c r="F7" s="30"/>
      <c r="G7" s="30"/>
    </row>
    <row r="8" spans="1:7" ht="30" x14ac:dyDescent="0.25">
      <c r="A8" s="19" t="s">
        <v>10</v>
      </c>
      <c r="B8" s="34" t="s">
        <v>11</v>
      </c>
      <c r="C8" s="11" t="s">
        <v>12</v>
      </c>
      <c r="D8" s="25">
        <v>500</v>
      </c>
      <c r="E8" s="29">
        <v>7.2</v>
      </c>
      <c r="F8" s="29"/>
      <c r="G8" s="29"/>
    </row>
    <row r="9" spans="1:7" ht="30" x14ac:dyDescent="0.25">
      <c r="A9" s="19" t="s">
        <v>13</v>
      </c>
      <c r="B9" s="34" t="s">
        <v>14</v>
      </c>
      <c r="C9" s="11" t="s">
        <v>12</v>
      </c>
      <c r="D9" s="25">
        <v>600</v>
      </c>
      <c r="E9" s="29">
        <v>9.1</v>
      </c>
      <c r="F9" s="29"/>
      <c r="G9" s="29"/>
    </row>
    <row r="10" spans="1:7" ht="30" x14ac:dyDescent="0.25">
      <c r="A10" s="19" t="s">
        <v>15</v>
      </c>
      <c r="B10" s="34" t="s">
        <v>16</v>
      </c>
      <c r="C10" s="11" t="s">
        <v>12</v>
      </c>
      <c r="D10" s="25">
        <v>260</v>
      </c>
      <c r="E10" s="29">
        <v>54</v>
      </c>
      <c r="F10" s="29"/>
      <c r="G10" s="29"/>
    </row>
    <row r="11" spans="1:7" ht="30" x14ac:dyDescent="0.25">
      <c r="A11" s="19" t="s">
        <v>17</v>
      </c>
      <c r="B11" s="34" t="s">
        <v>18</v>
      </c>
      <c r="C11" s="11" t="s">
        <v>12</v>
      </c>
      <c r="D11" s="25">
        <v>80</v>
      </c>
      <c r="E11" s="29">
        <v>370</v>
      </c>
      <c r="F11" s="29"/>
      <c r="G11" s="29"/>
    </row>
    <row r="12" spans="1:7" x14ac:dyDescent="0.25">
      <c r="A12" s="20"/>
      <c r="B12" s="8"/>
      <c r="C12" s="11"/>
      <c r="D12" s="25"/>
      <c r="E12" s="29"/>
      <c r="F12" s="29"/>
      <c r="G12" s="29"/>
    </row>
    <row r="13" spans="1:7" s="2" customFormat="1" ht="15.75" x14ac:dyDescent="0.25">
      <c r="A13" s="18" t="s">
        <v>19</v>
      </c>
      <c r="B13" s="7" t="s">
        <v>20</v>
      </c>
      <c r="C13" s="7" t="s">
        <v>7</v>
      </c>
      <c r="D13" s="26" t="s">
        <v>7</v>
      </c>
      <c r="E13" s="30" t="s">
        <v>7</v>
      </c>
      <c r="F13" s="29"/>
      <c r="G13" s="29"/>
    </row>
    <row r="14" spans="1:7" x14ac:dyDescent="0.25">
      <c r="A14" s="19" t="s">
        <v>21</v>
      </c>
      <c r="B14" s="4" t="s">
        <v>22</v>
      </c>
      <c r="C14" s="11" t="s">
        <v>3</v>
      </c>
      <c r="D14" s="25">
        <v>300</v>
      </c>
      <c r="E14" s="29">
        <v>144</v>
      </c>
      <c r="F14" s="29"/>
      <c r="G14" s="29"/>
    </row>
    <row r="15" spans="1:7" x14ac:dyDescent="0.25">
      <c r="A15" s="19" t="s">
        <v>23</v>
      </c>
      <c r="B15" s="4" t="s">
        <v>24</v>
      </c>
      <c r="C15" s="11" t="s">
        <v>3</v>
      </c>
      <c r="D15" s="25">
        <v>30</v>
      </c>
      <c r="E15" s="29">
        <v>237</v>
      </c>
      <c r="F15" s="29"/>
      <c r="G15" s="29"/>
    </row>
    <row r="16" spans="1:7" x14ac:dyDescent="0.25">
      <c r="A16" s="19" t="s">
        <v>25</v>
      </c>
      <c r="B16" s="4" t="s">
        <v>26</v>
      </c>
      <c r="C16" s="11" t="s">
        <v>3</v>
      </c>
      <c r="D16" s="25">
        <v>8</v>
      </c>
      <c r="E16" s="29">
        <v>520</v>
      </c>
      <c r="F16" s="29"/>
      <c r="G16" s="29"/>
    </row>
    <row r="17" spans="1:10" x14ac:dyDescent="0.25">
      <c r="A17" s="20" t="s">
        <v>7</v>
      </c>
      <c r="B17" s="8"/>
      <c r="C17" s="11"/>
      <c r="D17" s="25"/>
      <c r="E17" s="29"/>
      <c r="F17" s="29"/>
      <c r="G17" s="29"/>
    </row>
    <row r="18" spans="1:10" s="2" customFormat="1" ht="15.75" x14ac:dyDescent="0.25">
      <c r="A18" s="18" t="s">
        <v>27</v>
      </c>
      <c r="B18" s="7" t="s">
        <v>28</v>
      </c>
      <c r="C18" s="7" t="s">
        <v>7</v>
      </c>
      <c r="D18" s="26" t="s">
        <v>7</v>
      </c>
      <c r="E18" s="30" t="s">
        <v>7</v>
      </c>
      <c r="F18" s="29"/>
      <c r="G18" s="29"/>
    </row>
    <row r="19" spans="1:10" ht="45" x14ac:dyDescent="0.25">
      <c r="A19" s="19" t="s">
        <v>29</v>
      </c>
      <c r="B19" s="34" t="s">
        <v>30</v>
      </c>
      <c r="C19" s="11" t="s">
        <v>31</v>
      </c>
      <c r="D19" s="25">
        <v>15</v>
      </c>
      <c r="E19" s="29">
        <v>3400</v>
      </c>
      <c r="F19" s="29"/>
      <c r="G19" s="29"/>
    </row>
    <row r="20" spans="1:10" ht="45" x14ac:dyDescent="0.25">
      <c r="A20" s="19" t="s">
        <v>32</v>
      </c>
      <c r="B20" s="34" t="s">
        <v>33</v>
      </c>
      <c r="C20" s="11" t="s">
        <v>31</v>
      </c>
      <c r="D20" s="25">
        <v>34</v>
      </c>
      <c r="E20" s="29">
        <v>4600</v>
      </c>
      <c r="F20" s="29"/>
      <c r="G20" s="29"/>
    </row>
    <row r="21" spans="1:10" x14ac:dyDescent="0.25">
      <c r="A21" s="20" t="s">
        <v>7</v>
      </c>
      <c r="B21" s="8"/>
      <c r="C21" s="11"/>
      <c r="D21" s="25"/>
      <c r="E21" s="29"/>
      <c r="F21" s="29"/>
      <c r="G21" s="29"/>
    </row>
    <row r="22" spans="1:10" s="2" customFormat="1" ht="15.75" x14ac:dyDescent="0.25">
      <c r="A22" s="18" t="s">
        <v>34</v>
      </c>
      <c r="B22" s="7" t="s">
        <v>35</v>
      </c>
      <c r="C22" s="7" t="s">
        <v>7</v>
      </c>
      <c r="D22" s="26" t="s">
        <v>7</v>
      </c>
      <c r="E22" s="30" t="s">
        <v>7</v>
      </c>
      <c r="F22" s="29"/>
      <c r="G22" s="29"/>
    </row>
    <row r="23" spans="1:10" x14ac:dyDescent="0.25">
      <c r="A23" s="19" t="s">
        <v>36</v>
      </c>
      <c r="B23" s="4" t="s">
        <v>37</v>
      </c>
      <c r="C23" s="11" t="s">
        <v>3</v>
      </c>
      <c r="D23" s="25">
        <v>498</v>
      </c>
      <c r="E23" s="29">
        <v>53</v>
      </c>
      <c r="F23" s="29"/>
      <c r="G23" s="29"/>
    </row>
    <row r="24" spans="1:10" ht="15.75" thickBot="1" x14ac:dyDescent="0.3">
      <c r="A24" s="20"/>
      <c r="B24" s="8"/>
      <c r="C24" s="11"/>
      <c r="D24" s="25"/>
      <c r="E24" s="29"/>
      <c r="F24" s="29"/>
      <c r="G24" s="29"/>
    </row>
    <row r="25" spans="1:10" ht="16.5" thickTop="1" thickBot="1" x14ac:dyDescent="0.3">
      <c r="A25" s="17" t="s">
        <v>1</v>
      </c>
      <c r="B25" s="5" t="s">
        <v>2</v>
      </c>
      <c r="C25" s="12" t="s">
        <v>3</v>
      </c>
      <c r="D25" s="22" t="s">
        <v>4</v>
      </c>
      <c r="E25" s="5" t="s">
        <v>5</v>
      </c>
      <c r="F25" s="5" t="s">
        <v>5</v>
      </c>
      <c r="G25" s="22" t="s">
        <v>6</v>
      </c>
    </row>
    <row r="26" spans="1:10" s="2" customFormat="1" ht="16.5" thickTop="1" x14ac:dyDescent="0.25">
      <c r="A26" s="18" t="s">
        <v>38</v>
      </c>
      <c r="B26" s="7" t="s">
        <v>39</v>
      </c>
      <c r="C26" s="7" t="s">
        <v>7</v>
      </c>
      <c r="D26" s="26" t="s">
        <v>7</v>
      </c>
      <c r="E26" s="30" t="s">
        <v>7</v>
      </c>
      <c r="F26" s="29"/>
      <c r="G26" s="29"/>
      <c r="J26" s="62" t="s">
        <v>92</v>
      </c>
    </row>
    <row r="27" spans="1:10" x14ac:dyDescent="0.25">
      <c r="A27" s="19" t="s">
        <v>40</v>
      </c>
      <c r="B27" s="4" t="s">
        <v>41</v>
      </c>
      <c r="C27" s="11" t="s">
        <v>3</v>
      </c>
      <c r="D27" s="25">
        <v>60</v>
      </c>
      <c r="E27" s="29">
        <v>192</v>
      </c>
      <c r="F27" s="29"/>
      <c r="G27" s="29"/>
      <c r="J27" s="62" t="s">
        <v>93</v>
      </c>
    </row>
    <row r="28" spans="1:10" x14ac:dyDescent="0.25">
      <c r="A28" s="19" t="s">
        <v>42</v>
      </c>
      <c r="B28" s="4" t="s">
        <v>43</v>
      </c>
      <c r="C28" s="11" t="s">
        <v>3</v>
      </c>
      <c r="D28" s="25">
        <v>45</v>
      </c>
      <c r="E28" s="29">
        <v>228</v>
      </c>
      <c r="F28" s="29"/>
      <c r="G28" s="29"/>
      <c r="J28" s="64" t="s">
        <v>92</v>
      </c>
    </row>
    <row r="29" spans="1:10" x14ac:dyDescent="0.25">
      <c r="A29" s="20"/>
      <c r="B29" s="8"/>
      <c r="C29" s="11"/>
      <c r="D29" s="25"/>
      <c r="E29" s="29"/>
      <c r="F29" s="29"/>
      <c r="G29" s="29"/>
    </row>
    <row r="30" spans="1:10" s="2" customFormat="1" ht="15.75" x14ac:dyDescent="0.25">
      <c r="A30" s="18" t="s">
        <v>44</v>
      </c>
      <c r="B30" s="7" t="s">
        <v>45</v>
      </c>
      <c r="C30" s="7" t="s">
        <v>7</v>
      </c>
      <c r="D30" s="26" t="s">
        <v>7</v>
      </c>
      <c r="E30" s="30" t="s">
        <v>7</v>
      </c>
      <c r="F30" s="29"/>
      <c r="G30" s="29"/>
    </row>
    <row r="31" spans="1:10" x14ac:dyDescent="0.25">
      <c r="A31" s="19" t="s">
        <v>46</v>
      </c>
      <c r="B31" s="4" t="s">
        <v>47</v>
      </c>
      <c r="C31" s="11" t="s">
        <v>3</v>
      </c>
      <c r="D31" s="25">
        <v>163</v>
      </c>
      <c r="E31" s="29">
        <v>290</v>
      </c>
      <c r="F31" s="29"/>
      <c r="G31" s="29"/>
    </row>
    <row r="32" spans="1:10" x14ac:dyDescent="0.25">
      <c r="A32" s="19" t="s">
        <v>48</v>
      </c>
      <c r="B32" s="4" t="s">
        <v>49</v>
      </c>
      <c r="C32" s="11" t="s">
        <v>3</v>
      </c>
      <c r="D32" s="25">
        <v>36</v>
      </c>
      <c r="E32" s="29">
        <v>342</v>
      </c>
      <c r="F32" s="29"/>
      <c r="G32" s="29"/>
    </row>
    <row r="33" spans="1:7" x14ac:dyDescent="0.25">
      <c r="A33" s="20"/>
      <c r="B33" s="8"/>
      <c r="C33" s="11"/>
      <c r="D33" s="25"/>
      <c r="E33" s="29"/>
      <c r="F33" s="29"/>
      <c r="G33" s="29"/>
    </row>
    <row r="34" spans="1:7" s="2" customFormat="1" ht="15.75" x14ac:dyDescent="0.25">
      <c r="A34" s="18" t="s">
        <v>50</v>
      </c>
      <c r="B34" s="7" t="s">
        <v>51</v>
      </c>
      <c r="C34" s="7" t="s">
        <v>7</v>
      </c>
      <c r="D34" s="26" t="s">
        <v>7</v>
      </c>
      <c r="E34" s="30" t="s">
        <v>7</v>
      </c>
      <c r="F34" s="29"/>
      <c r="G34" s="29"/>
    </row>
    <row r="35" spans="1:7" x14ac:dyDescent="0.25">
      <c r="A35" s="19" t="s">
        <v>52</v>
      </c>
      <c r="B35" s="4" t="s">
        <v>53</v>
      </c>
      <c r="C35" s="11" t="s">
        <v>3</v>
      </c>
      <c r="D35" s="25">
        <v>8</v>
      </c>
      <c r="E35" s="29">
        <v>410</v>
      </c>
      <c r="F35" s="29"/>
      <c r="G35" s="29"/>
    </row>
    <row r="36" spans="1:7" x14ac:dyDescent="0.25">
      <c r="A36" s="20"/>
      <c r="B36" s="8"/>
      <c r="C36" s="11"/>
      <c r="D36" s="25"/>
      <c r="E36" s="29"/>
      <c r="F36" s="29"/>
      <c r="G36" s="29"/>
    </row>
    <row r="37" spans="1:7" s="2" customFormat="1" ht="15.75" x14ac:dyDescent="0.25">
      <c r="A37" s="18" t="s">
        <v>54</v>
      </c>
      <c r="B37" s="7" t="s">
        <v>55</v>
      </c>
      <c r="C37" s="7" t="s">
        <v>7</v>
      </c>
      <c r="D37" s="26" t="s">
        <v>7</v>
      </c>
      <c r="E37" s="30" t="s">
        <v>7</v>
      </c>
      <c r="F37" s="29"/>
      <c r="G37" s="29"/>
    </row>
    <row r="38" spans="1:7" x14ac:dyDescent="0.25">
      <c r="A38" s="19" t="s">
        <v>56</v>
      </c>
      <c r="B38" s="4" t="s">
        <v>57</v>
      </c>
      <c r="C38" s="11" t="s">
        <v>3</v>
      </c>
      <c r="D38" s="25">
        <v>4</v>
      </c>
      <c r="E38" s="29">
        <v>389</v>
      </c>
      <c r="F38" s="29"/>
      <c r="G38" s="29"/>
    </row>
    <row r="39" spans="1:7" x14ac:dyDescent="0.25">
      <c r="A39" s="20"/>
      <c r="B39" s="8"/>
      <c r="C39" s="11"/>
      <c r="D39" s="25"/>
      <c r="E39" s="29"/>
      <c r="F39" s="29"/>
      <c r="G39" s="29"/>
    </row>
    <row r="40" spans="1:7" s="2" customFormat="1" ht="15.75" x14ac:dyDescent="0.25">
      <c r="A40" s="18" t="s">
        <v>58</v>
      </c>
      <c r="B40" s="7" t="s">
        <v>59</v>
      </c>
      <c r="C40" s="7" t="s">
        <v>7</v>
      </c>
      <c r="D40" s="26" t="s">
        <v>7</v>
      </c>
      <c r="E40" s="30" t="s">
        <v>7</v>
      </c>
      <c r="F40" s="29"/>
      <c r="G40" s="29"/>
    </row>
    <row r="41" spans="1:7" ht="30" x14ac:dyDescent="0.25">
      <c r="A41" s="19" t="s">
        <v>60</v>
      </c>
      <c r="B41" s="34" t="s">
        <v>61</v>
      </c>
      <c r="C41" s="11" t="s">
        <v>3</v>
      </c>
      <c r="D41" s="25">
        <v>12</v>
      </c>
      <c r="E41" s="29">
        <v>1180</v>
      </c>
      <c r="F41" s="29"/>
      <c r="G41" s="29"/>
    </row>
    <row r="42" spans="1:7" x14ac:dyDescent="0.25">
      <c r="A42" s="19" t="s">
        <v>62</v>
      </c>
      <c r="B42" s="34" t="s">
        <v>63</v>
      </c>
      <c r="C42" s="11" t="s">
        <v>3</v>
      </c>
      <c r="D42" s="25">
        <v>4</v>
      </c>
      <c r="E42" s="29">
        <v>83</v>
      </c>
      <c r="F42" s="29"/>
      <c r="G42" s="29"/>
    </row>
    <row r="43" spans="1:7" x14ac:dyDescent="0.25">
      <c r="A43" s="20"/>
      <c r="B43" s="8"/>
      <c r="C43" s="11"/>
      <c r="D43" s="25"/>
      <c r="E43" s="29"/>
      <c r="F43" s="29"/>
      <c r="G43" s="29"/>
    </row>
    <row r="44" spans="1:7" s="2" customFormat="1" ht="15.75" x14ac:dyDescent="0.25">
      <c r="A44" s="18" t="s">
        <v>64</v>
      </c>
      <c r="B44" s="7" t="s">
        <v>65</v>
      </c>
      <c r="C44" s="7" t="s">
        <v>7</v>
      </c>
      <c r="D44" s="26" t="s">
        <v>7</v>
      </c>
      <c r="E44" s="30" t="s">
        <v>7</v>
      </c>
      <c r="F44" s="29"/>
      <c r="G44" s="29"/>
    </row>
    <row r="45" spans="1:7" x14ac:dyDescent="0.25">
      <c r="A45" s="19" t="s">
        <v>66</v>
      </c>
      <c r="B45" s="4" t="s">
        <v>67</v>
      </c>
      <c r="C45" s="11" t="s">
        <v>3</v>
      </c>
      <c r="D45" s="25">
        <v>60</v>
      </c>
      <c r="E45" s="29">
        <v>150</v>
      </c>
      <c r="F45" s="29"/>
      <c r="G45" s="29"/>
    </row>
    <row r="46" spans="1:7" ht="45" x14ac:dyDescent="0.25">
      <c r="A46" s="19" t="s">
        <v>68</v>
      </c>
      <c r="B46" s="34" t="s">
        <v>69</v>
      </c>
      <c r="C46" s="11" t="s">
        <v>3</v>
      </c>
      <c r="D46" s="25">
        <v>20</v>
      </c>
      <c r="E46" s="29">
        <v>2220</v>
      </c>
      <c r="F46" s="29"/>
      <c r="G46" s="29"/>
    </row>
    <row r="47" spans="1:7" s="2" customFormat="1" ht="15.75" x14ac:dyDescent="0.25">
      <c r="A47" s="18" t="s">
        <v>70</v>
      </c>
      <c r="B47" s="34" t="s">
        <v>71</v>
      </c>
      <c r="C47" s="7" t="s">
        <v>7</v>
      </c>
      <c r="D47" s="26" t="s">
        <v>7</v>
      </c>
      <c r="E47" s="30" t="s">
        <v>7</v>
      </c>
      <c r="F47" s="29"/>
      <c r="G47" s="29"/>
    </row>
    <row r="48" spans="1:7" x14ac:dyDescent="0.25">
      <c r="A48" s="19" t="s">
        <v>76</v>
      </c>
      <c r="B48" s="4" t="s">
        <v>77</v>
      </c>
      <c r="C48" s="11" t="s">
        <v>3</v>
      </c>
      <c r="D48" s="25">
        <v>26</v>
      </c>
      <c r="E48" s="29">
        <v>360</v>
      </c>
      <c r="F48" s="29"/>
      <c r="G48" s="29"/>
    </row>
    <row r="49" spans="1:7" x14ac:dyDescent="0.25">
      <c r="A49" s="20"/>
      <c r="B49" s="8"/>
      <c r="C49" s="11"/>
      <c r="D49" s="25"/>
      <c r="E49" s="29"/>
      <c r="F49" s="29"/>
      <c r="G49" s="29"/>
    </row>
    <row r="50" spans="1:7" s="2" customFormat="1" ht="15.75" x14ac:dyDescent="0.25">
      <c r="A50" s="18" t="s">
        <v>80</v>
      </c>
      <c r="B50" s="7" t="s">
        <v>81</v>
      </c>
      <c r="C50" s="7" t="s">
        <v>7</v>
      </c>
      <c r="D50" s="26" t="s">
        <v>7</v>
      </c>
      <c r="E50" s="30" t="s">
        <v>7</v>
      </c>
      <c r="F50" s="29"/>
      <c r="G50" s="29"/>
    </row>
    <row r="51" spans="1:7" ht="45.75" thickBot="1" x14ac:dyDescent="0.3">
      <c r="A51" s="19" t="s">
        <v>82</v>
      </c>
      <c r="B51" s="34" t="s">
        <v>83</v>
      </c>
      <c r="C51" s="11" t="s">
        <v>3</v>
      </c>
      <c r="D51" s="25">
        <v>4</v>
      </c>
      <c r="E51" s="29">
        <v>6910</v>
      </c>
      <c r="F51" s="29"/>
      <c r="G51" s="29"/>
    </row>
    <row r="52" spans="1:7" ht="16.5" thickTop="1" thickBot="1" x14ac:dyDescent="0.3">
      <c r="A52" s="17" t="s">
        <v>1</v>
      </c>
      <c r="B52" s="5" t="s">
        <v>2</v>
      </c>
      <c r="C52" s="12" t="s">
        <v>3</v>
      </c>
      <c r="D52" s="22" t="s">
        <v>4</v>
      </c>
      <c r="E52" s="5" t="s">
        <v>5</v>
      </c>
      <c r="F52" s="5" t="s">
        <v>5</v>
      </c>
      <c r="G52" s="22" t="s">
        <v>6</v>
      </c>
    </row>
    <row r="53" spans="1:7" ht="45.75" thickTop="1" x14ac:dyDescent="0.25">
      <c r="A53" s="19" t="s">
        <v>84</v>
      </c>
      <c r="B53" s="34" t="s">
        <v>85</v>
      </c>
      <c r="C53" s="11" t="s">
        <v>3</v>
      </c>
      <c r="D53" s="25">
        <v>4</v>
      </c>
      <c r="E53" s="29">
        <v>10090</v>
      </c>
      <c r="F53" s="29"/>
      <c r="G53" s="29"/>
    </row>
    <row r="54" spans="1:7" ht="15.75" x14ac:dyDescent="0.25">
      <c r="A54" s="18" t="s">
        <v>86</v>
      </c>
      <c r="B54" s="7" t="s">
        <v>87</v>
      </c>
      <c r="C54" s="7" t="s">
        <v>7</v>
      </c>
      <c r="D54" s="26" t="s">
        <v>7</v>
      </c>
      <c r="E54" s="30" t="s">
        <v>7</v>
      </c>
      <c r="F54" s="29"/>
      <c r="G54" s="29"/>
    </row>
    <row r="55" spans="1:7" x14ac:dyDescent="0.25">
      <c r="A55" s="19" t="s">
        <v>88</v>
      </c>
      <c r="B55" s="4" t="s">
        <v>89</v>
      </c>
      <c r="C55" s="11" t="s">
        <v>90</v>
      </c>
      <c r="D55" s="25">
        <v>280</v>
      </c>
      <c r="E55" s="29">
        <v>100</v>
      </c>
      <c r="F55" s="29"/>
      <c r="G55" s="29"/>
    </row>
    <row r="56" spans="1:7" ht="30" x14ac:dyDescent="0.25">
      <c r="A56" s="37" t="s">
        <v>95</v>
      </c>
      <c r="B56" s="34" t="s">
        <v>96</v>
      </c>
      <c r="C56" s="35" t="s">
        <v>31</v>
      </c>
      <c r="D56" s="25">
        <v>50</v>
      </c>
      <c r="E56" s="29">
        <v>1000</v>
      </c>
      <c r="F56" s="29"/>
      <c r="G56" s="29"/>
    </row>
    <row r="57" spans="1:7" x14ac:dyDescent="0.25">
      <c r="A57" s="38" t="s">
        <v>97</v>
      </c>
      <c r="B57" s="32" t="s">
        <v>100</v>
      </c>
      <c r="C57" s="11" t="s">
        <v>90</v>
      </c>
      <c r="D57" s="25">
        <v>30</v>
      </c>
      <c r="E57" s="29">
        <v>294</v>
      </c>
      <c r="F57" s="29"/>
      <c r="G57" s="29"/>
    </row>
    <row r="58" spans="1:7" x14ac:dyDescent="0.25">
      <c r="A58" s="38" t="s">
        <v>98</v>
      </c>
      <c r="B58" s="34" t="s">
        <v>99</v>
      </c>
      <c r="C58" s="35" t="s">
        <v>3</v>
      </c>
      <c r="D58" s="25">
        <v>30</v>
      </c>
      <c r="E58" s="29">
        <v>20</v>
      </c>
      <c r="F58" s="29"/>
      <c r="G58" s="29"/>
    </row>
    <row r="59" spans="1:7" x14ac:dyDescent="0.25">
      <c r="A59" s="36"/>
      <c r="B59" s="34"/>
      <c r="C59" s="35"/>
      <c r="D59" s="25"/>
      <c r="E59" s="29"/>
      <c r="F59" s="29"/>
      <c r="G59" s="29"/>
    </row>
    <row r="60" spans="1:7" x14ac:dyDescent="0.25">
      <c r="A60" s="20" t="s">
        <v>7</v>
      </c>
      <c r="B60" s="8" t="s">
        <v>92</v>
      </c>
      <c r="C60" s="11"/>
      <c r="D60" s="25"/>
      <c r="E60" s="29"/>
      <c r="F60" s="29"/>
      <c r="G60" s="29"/>
    </row>
    <row r="61" spans="1:7" x14ac:dyDescent="0.25">
      <c r="A61" s="20" t="s">
        <v>7</v>
      </c>
      <c r="B61" s="8" t="s">
        <v>93</v>
      </c>
      <c r="C61" s="11"/>
      <c r="D61" s="25"/>
      <c r="E61" s="29"/>
      <c r="F61" s="29"/>
      <c r="G61" s="29"/>
    </row>
    <row r="62" spans="1:7" x14ac:dyDescent="0.25">
      <c r="A62" s="21" t="s">
        <v>7</v>
      </c>
      <c r="B62" s="9" t="s">
        <v>92</v>
      </c>
      <c r="C62" s="13"/>
      <c r="D62" s="27"/>
      <c r="E62" s="31"/>
      <c r="F62" s="31"/>
      <c r="G62" s="31"/>
    </row>
    <row r="64" spans="1:7" ht="21" x14ac:dyDescent="0.35">
      <c r="A64" s="39"/>
      <c r="B64" s="40" t="s">
        <v>102</v>
      </c>
      <c r="C64" s="41"/>
      <c r="D64" s="42"/>
      <c r="E64" s="43"/>
      <c r="F64" s="43"/>
      <c r="G64" s="43"/>
    </row>
    <row r="65" spans="1:7" x14ac:dyDescent="0.25">
      <c r="A65" s="44"/>
      <c r="B65" s="45" t="s">
        <v>103</v>
      </c>
      <c r="C65" s="46"/>
      <c r="D65" s="47"/>
      <c r="E65" s="48"/>
      <c r="F65" s="48"/>
      <c r="G65" s="48"/>
    </row>
    <row r="66" spans="1:7" ht="15.75" thickBot="1" x14ac:dyDescent="0.3">
      <c r="A66" s="44"/>
      <c r="B66" s="49"/>
      <c r="C66" s="46"/>
      <c r="D66" s="47"/>
      <c r="E66" s="48"/>
      <c r="F66" s="48"/>
      <c r="G66" s="48"/>
    </row>
    <row r="67" spans="1:7" ht="16.5" thickTop="1" thickBot="1" x14ac:dyDescent="0.3">
      <c r="A67" s="50" t="s">
        <v>1</v>
      </c>
      <c r="B67" s="51" t="s">
        <v>2</v>
      </c>
      <c r="C67" s="52" t="s">
        <v>3</v>
      </c>
      <c r="D67" s="53" t="s">
        <v>4</v>
      </c>
      <c r="E67" s="51" t="s">
        <v>5</v>
      </c>
      <c r="F67" s="51" t="s">
        <v>5</v>
      </c>
      <c r="G67" s="53" t="s">
        <v>6</v>
      </c>
    </row>
    <row r="68" spans="1:7" ht="16.5" thickTop="1" x14ac:dyDescent="0.25">
      <c r="A68" s="54" t="s">
        <v>7</v>
      </c>
      <c r="B68" s="55" t="s">
        <v>7</v>
      </c>
      <c r="C68" s="55" t="s">
        <v>7</v>
      </c>
      <c r="D68" s="56"/>
      <c r="E68" s="74">
        <v>0.52100000000000002</v>
      </c>
      <c r="F68" s="57"/>
      <c r="G68" s="57"/>
    </row>
    <row r="69" spans="1:7" x14ac:dyDescent="0.25">
      <c r="A69" s="44"/>
      <c r="B69" s="49"/>
      <c r="C69" s="46"/>
      <c r="D69" s="47"/>
      <c r="E69" s="48"/>
      <c r="F69" s="48"/>
      <c r="G69" s="48"/>
    </row>
    <row r="70" spans="1:7" ht="15.75" x14ac:dyDescent="0.25">
      <c r="A70" s="54" t="s">
        <v>8</v>
      </c>
      <c r="B70" s="55" t="s">
        <v>9</v>
      </c>
      <c r="C70" s="55" t="s">
        <v>7</v>
      </c>
      <c r="D70" s="56" t="s">
        <v>7</v>
      </c>
      <c r="E70" s="57" t="s">
        <v>7</v>
      </c>
      <c r="F70" s="57"/>
      <c r="G70" s="57"/>
    </row>
    <row r="71" spans="1:7" ht="30" x14ac:dyDescent="0.25">
      <c r="A71" s="58" t="s">
        <v>10</v>
      </c>
      <c r="B71" s="59" t="s">
        <v>11</v>
      </c>
      <c r="C71" s="46" t="s">
        <v>12</v>
      </c>
      <c r="D71" s="47">
        <v>250</v>
      </c>
      <c r="E71" s="48">
        <v>7.2</v>
      </c>
      <c r="F71" s="48"/>
      <c r="G71" s="48"/>
    </row>
    <row r="72" spans="1:7" ht="30" x14ac:dyDescent="0.25">
      <c r="A72" s="58" t="s">
        <v>13</v>
      </c>
      <c r="B72" s="59" t="s">
        <v>14</v>
      </c>
      <c r="C72" s="46" t="s">
        <v>12</v>
      </c>
      <c r="D72" s="47">
        <v>300</v>
      </c>
      <c r="E72" s="48">
        <v>9.1</v>
      </c>
      <c r="F72" s="48"/>
      <c r="G72" s="48"/>
    </row>
    <row r="73" spans="1:7" ht="30" x14ac:dyDescent="0.25">
      <c r="A73" s="58" t="s">
        <v>104</v>
      </c>
      <c r="B73" s="59" t="s">
        <v>105</v>
      </c>
      <c r="C73" s="46" t="s">
        <v>12</v>
      </c>
      <c r="D73" s="47">
        <v>80</v>
      </c>
      <c r="E73" s="48">
        <v>39.1</v>
      </c>
      <c r="F73" s="48"/>
      <c r="G73" s="48"/>
    </row>
    <row r="74" spans="1:7" ht="30" x14ac:dyDescent="0.25">
      <c r="A74" s="58" t="s">
        <v>15</v>
      </c>
      <c r="B74" s="59" t="s">
        <v>16</v>
      </c>
      <c r="C74" s="46" t="s">
        <v>12</v>
      </c>
      <c r="D74" s="47">
        <v>150</v>
      </c>
      <c r="E74" s="48">
        <v>56</v>
      </c>
      <c r="F74" s="48"/>
      <c r="G74" s="48"/>
    </row>
    <row r="75" spans="1:7" ht="30.75" thickBot="1" x14ac:dyDescent="0.3">
      <c r="A75" s="58" t="s">
        <v>106</v>
      </c>
      <c r="B75" s="59" t="s">
        <v>107</v>
      </c>
      <c r="C75" s="46" t="s">
        <v>12</v>
      </c>
      <c r="D75" s="47">
        <v>80</v>
      </c>
      <c r="E75" s="48">
        <v>320</v>
      </c>
      <c r="F75" s="48"/>
      <c r="G75" s="48"/>
    </row>
    <row r="76" spans="1:7" ht="16.5" thickTop="1" thickBot="1" x14ac:dyDescent="0.3">
      <c r="A76" s="50" t="s">
        <v>1</v>
      </c>
      <c r="B76" s="51" t="s">
        <v>2</v>
      </c>
      <c r="C76" s="52" t="s">
        <v>3</v>
      </c>
      <c r="D76" s="53" t="s">
        <v>4</v>
      </c>
      <c r="E76" s="51" t="s">
        <v>5</v>
      </c>
      <c r="F76" s="51" t="s">
        <v>5</v>
      </c>
      <c r="G76" s="53" t="s">
        <v>6</v>
      </c>
    </row>
    <row r="77" spans="1:7" ht="16.5" thickTop="1" x14ac:dyDescent="0.25">
      <c r="A77" s="54" t="s">
        <v>19</v>
      </c>
      <c r="B77" s="55" t="s">
        <v>20</v>
      </c>
      <c r="C77" s="55" t="s">
        <v>7</v>
      </c>
      <c r="D77" s="56" t="s">
        <v>7</v>
      </c>
      <c r="E77" s="57" t="s">
        <v>7</v>
      </c>
      <c r="F77" s="48"/>
      <c r="G77" s="48"/>
    </row>
    <row r="78" spans="1:7" x14ac:dyDescent="0.25">
      <c r="A78" s="58" t="s">
        <v>21</v>
      </c>
      <c r="B78" s="49" t="s">
        <v>22</v>
      </c>
      <c r="C78" s="46" t="s">
        <v>3</v>
      </c>
      <c r="D78" s="47">
        <v>90</v>
      </c>
      <c r="E78" s="48">
        <v>144</v>
      </c>
      <c r="F78" s="48"/>
      <c r="G78" s="48"/>
    </row>
    <row r="79" spans="1:7" x14ac:dyDescent="0.25">
      <c r="A79" s="58" t="s">
        <v>23</v>
      </c>
      <c r="B79" s="49" t="s">
        <v>24</v>
      </c>
      <c r="C79" s="46" t="s">
        <v>3</v>
      </c>
      <c r="D79" s="47">
        <v>10</v>
      </c>
      <c r="E79" s="48">
        <v>242</v>
      </c>
      <c r="F79" s="48"/>
      <c r="G79" s="48"/>
    </row>
    <row r="80" spans="1:7" x14ac:dyDescent="0.25">
      <c r="A80" s="58" t="s">
        <v>108</v>
      </c>
      <c r="B80" s="49" t="s">
        <v>109</v>
      </c>
      <c r="C80" s="46" t="s">
        <v>3</v>
      </c>
      <c r="D80" s="47">
        <v>2</v>
      </c>
      <c r="E80" s="48">
        <v>720</v>
      </c>
      <c r="F80" s="48"/>
      <c r="G80" s="48"/>
    </row>
    <row r="81" spans="1:7" ht="15.75" x14ac:dyDescent="0.25">
      <c r="A81" s="54"/>
      <c r="B81" s="55"/>
      <c r="C81" s="55"/>
      <c r="D81" s="56"/>
      <c r="E81" s="57"/>
      <c r="F81" s="48"/>
      <c r="G81" s="48"/>
    </row>
    <row r="82" spans="1:7" ht="15.75" x14ac:dyDescent="0.25">
      <c r="A82" s="54" t="s">
        <v>27</v>
      </c>
      <c r="B82" s="55" t="s">
        <v>28</v>
      </c>
      <c r="C82" s="55" t="s">
        <v>7</v>
      </c>
      <c r="D82" s="56" t="s">
        <v>7</v>
      </c>
      <c r="E82" s="57" t="s">
        <v>7</v>
      </c>
      <c r="F82" s="48"/>
      <c r="G82" s="48"/>
    </row>
    <row r="83" spans="1:7" ht="45" x14ac:dyDescent="0.25">
      <c r="A83" s="58" t="s">
        <v>29</v>
      </c>
      <c r="B83" s="59" t="s">
        <v>30</v>
      </c>
      <c r="C83" s="46" t="s">
        <v>31</v>
      </c>
      <c r="D83" s="47">
        <v>15</v>
      </c>
      <c r="E83" s="48">
        <v>3400</v>
      </c>
      <c r="F83" s="48"/>
      <c r="G83" s="48"/>
    </row>
    <row r="84" spans="1:7" ht="45" x14ac:dyDescent="0.25">
      <c r="A84" s="58" t="s">
        <v>32</v>
      </c>
      <c r="B84" s="59" t="s">
        <v>33</v>
      </c>
      <c r="C84" s="46" t="s">
        <v>31</v>
      </c>
      <c r="D84" s="47">
        <v>8</v>
      </c>
      <c r="E84" s="48">
        <v>4600</v>
      </c>
      <c r="F84" s="48"/>
      <c r="G84" s="48"/>
    </row>
    <row r="85" spans="1:7" ht="15.75" x14ac:dyDescent="0.25">
      <c r="A85" s="54" t="s">
        <v>34</v>
      </c>
      <c r="B85" s="55" t="s">
        <v>35</v>
      </c>
      <c r="C85" s="55" t="s">
        <v>7</v>
      </c>
      <c r="D85" s="56" t="s">
        <v>7</v>
      </c>
      <c r="E85" s="57" t="s">
        <v>7</v>
      </c>
      <c r="F85" s="48"/>
      <c r="G85" s="48"/>
    </row>
    <row r="86" spans="1:7" x14ac:dyDescent="0.25">
      <c r="A86" s="58" t="s">
        <v>110</v>
      </c>
      <c r="B86" s="49" t="s">
        <v>111</v>
      </c>
      <c r="C86" s="46" t="s">
        <v>3</v>
      </c>
      <c r="D86" s="47">
        <v>291</v>
      </c>
      <c r="E86" s="48">
        <v>48.8</v>
      </c>
      <c r="F86" s="48"/>
      <c r="G86" s="48"/>
    </row>
    <row r="87" spans="1:7" ht="15.75" x14ac:dyDescent="0.25">
      <c r="A87" s="54" t="s">
        <v>38</v>
      </c>
      <c r="B87" s="55" t="s">
        <v>39</v>
      </c>
      <c r="C87" s="55" t="s">
        <v>7</v>
      </c>
      <c r="D87" s="56" t="s">
        <v>7</v>
      </c>
      <c r="E87" s="57" t="s">
        <v>7</v>
      </c>
      <c r="F87" s="48"/>
      <c r="G87" s="48"/>
    </row>
    <row r="88" spans="1:7" x14ac:dyDescent="0.25">
      <c r="A88" s="58" t="s">
        <v>40</v>
      </c>
      <c r="B88" s="49" t="s">
        <v>41</v>
      </c>
      <c r="C88" s="46" t="s">
        <v>3</v>
      </c>
      <c r="D88" s="47">
        <v>116</v>
      </c>
      <c r="E88" s="48">
        <v>192</v>
      </c>
      <c r="F88" s="48"/>
      <c r="G88" s="48"/>
    </row>
    <row r="89" spans="1:7" ht="15.75" x14ac:dyDescent="0.25">
      <c r="A89" s="54" t="s">
        <v>112</v>
      </c>
      <c r="B89" s="55" t="s">
        <v>113</v>
      </c>
      <c r="C89" s="55" t="s">
        <v>7</v>
      </c>
      <c r="D89" s="56" t="s">
        <v>7</v>
      </c>
      <c r="E89" s="57" t="s">
        <v>7</v>
      </c>
      <c r="F89" s="48"/>
      <c r="G89" s="48"/>
    </row>
    <row r="90" spans="1:7" ht="30" x14ac:dyDescent="0.25">
      <c r="A90" s="58" t="s">
        <v>114</v>
      </c>
      <c r="B90" s="59" t="s">
        <v>115</v>
      </c>
      <c r="C90" s="46" t="s">
        <v>3</v>
      </c>
      <c r="D90" s="47">
        <v>10</v>
      </c>
      <c r="E90" s="48">
        <v>720</v>
      </c>
      <c r="F90" s="48"/>
      <c r="G90" s="48"/>
    </row>
    <row r="91" spans="1:7" ht="30" x14ac:dyDescent="0.25">
      <c r="A91" s="58" t="s">
        <v>116</v>
      </c>
      <c r="B91" s="59" t="s">
        <v>117</v>
      </c>
      <c r="C91" s="46" t="s">
        <v>3</v>
      </c>
      <c r="D91" s="47">
        <v>2</v>
      </c>
      <c r="E91" s="48">
        <v>1140</v>
      </c>
      <c r="F91" s="48"/>
      <c r="G91" s="48"/>
    </row>
    <row r="92" spans="1:7" ht="30" x14ac:dyDescent="0.25">
      <c r="A92" s="58" t="s">
        <v>118</v>
      </c>
      <c r="B92" s="59" t="s">
        <v>119</v>
      </c>
      <c r="C92" s="46" t="s">
        <v>3</v>
      </c>
      <c r="D92" s="47">
        <v>4</v>
      </c>
      <c r="E92" s="48">
        <v>1680</v>
      </c>
      <c r="F92" s="48"/>
      <c r="G92" s="48"/>
    </row>
    <row r="93" spans="1:7" ht="15.75" x14ac:dyDescent="0.25">
      <c r="A93" s="54" t="s">
        <v>120</v>
      </c>
      <c r="B93" s="59" t="s">
        <v>121</v>
      </c>
      <c r="C93" s="55" t="s">
        <v>7</v>
      </c>
      <c r="D93" s="56" t="s">
        <v>7</v>
      </c>
      <c r="E93" s="57" t="s">
        <v>7</v>
      </c>
      <c r="F93" s="48"/>
      <c r="G93" s="48"/>
    </row>
    <row r="94" spans="1:7" x14ac:dyDescent="0.25">
      <c r="A94" s="58" t="s">
        <v>122</v>
      </c>
      <c r="B94" s="49" t="s">
        <v>123</v>
      </c>
      <c r="C94" s="46" t="s">
        <v>3</v>
      </c>
      <c r="D94" s="47">
        <v>12</v>
      </c>
      <c r="E94" s="48">
        <v>202</v>
      </c>
      <c r="F94" s="48"/>
      <c r="G94" s="48"/>
    </row>
    <row r="95" spans="1:7" ht="15.75" x14ac:dyDescent="0.25">
      <c r="A95" s="54" t="s">
        <v>44</v>
      </c>
      <c r="B95" s="55" t="s">
        <v>45</v>
      </c>
      <c r="C95" s="55" t="s">
        <v>7</v>
      </c>
      <c r="D95" s="56" t="s">
        <v>7</v>
      </c>
      <c r="E95" s="57" t="s">
        <v>7</v>
      </c>
      <c r="F95" s="48"/>
      <c r="G95" s="48"/>
    </row>
    <row r="96" spans="1:7" x14ac:dyDescent="0.25">
      <c r="A96" s="58" t="s">
        <v>46</v>
      </c>
      <c r="B96" s="49" t="s">
        <v>47</v>
      </c>
      <c r="C96" s="46" t="s">
        <v>3</v>
      </c>
      <c r="D96" s="47">
        <v>110</v>
      </c>
      <c r="E96" s="48">
        <v>290</v>
      </c>
      <c r="F96" s="48"/>
      <c r="G96" s="48"/>
    </row>
    <row r="97" spans="1:7" x14ac:dyDescent="0.25">
      <c r="A97" s="58" t="s">
        <v>48</v>
      </c>
      <c r="B97" s="49" t="s">
        <v>49</v>
      </c>
      <c r="C97" s="46" t="s">
        <v>3</v>
      </c>
      <c r="D97" s="47">
        <v>24</v>
      </c>
      <c r="E97" s="48">
        <v>342</v>
      </c>
      <c r="F97" s="48"/>
      <c r="G97" s="48"/>
    </row>
    <row r="98" spans="1:7" ht="15.75" x14ac:dyDescent="0.25">
      <c r="A98" s="54" t="s">
        <v>50</v>
      </c>
      <c r="B98" s="55" t="s">
        <v>51</v>
      </c>
      <c r="C98" s="55" t="s">
        <v>7</v>
      </c>
      <c r="D98" s="56" t="s">
        <v>7</v>
      </c>
      <c r="E98" s="57" t="s">
        <v>7</v>
      </c>
      <c r="F98" s="48"/>
      <c r="G98" s="48"/>
    </row>
    <row r="99" spans="1:7" x14ac:dyDescent="0.25">
      <c r="A99" s="58" t="s">
        <v>124</v>
      </c>
      <c r="B99" s="49" t="s">
        <v>125</v>
      </c>
      <c r="C99" s="46" t="s">
        <v>3</v>
      </c>
      <c r="D99" s="47">
        <v>3</v>
      </c>
      <c r="E99" s="48">
        <v>351</v>
      </c>
      <c r="F99" s="48"/>
      <c r="G99" s="48"/>
    </row>
    <row r="100" spans="1:7" ht="15.75" thickBot="1" x14ac:dyDescent="0.3">
      <c r="A100" s="58"/>
      <c r="B100" s="49"/>
      <c r="C100" s="46"/>
      <c r="D100" s="47"/>
      <c r="E100" s="48"/>
      <c r="F100" s="48"/>
      <c r="G100" s="48"/>
    </row>
    <row r="101" spans="1:7" ht="16.5" thickTop="1" thickBot="1" x14ac:dyDescent="0.3">
      <c r="A101" s="50" t="s">
        <v>1</v>
      </c>
      <c r="B101" s="51" t="s">
        <v>2</v>
      </c>
      <c r="C101" s="52" t="s">
        <v>3</v>
      </c>
      <c r="D101" s="53" t="s">
        <v>4</v>
      </c>
      <c r="E101" s="51" t="s">
        <v>5</v>
      </c>
      <c r="F101" s="51" t="s">
        <v>5</v>
      </c>
      <c r="G101" s="53" t="s">
        <v>6</v>
      </c>
    </row>
    <row r="102" spans="1:7" ht="16.5" thickTop="1" x14ac:dyDescent="0.25">
      <c r="A102" s="54" t="s">
        <v>54</v>
      </c>
      <c r="B102" s="55" t="s">
        <v>55</v>
      </c>
      <c r="C102" s="55" t="s">
        <v>7</v>
      </c>
      <c r="D102" s="56" t="s">
        <v>7</v>
      </c>
      <c r="E102" s="57" t="s">
        <v>7</v>
      </c>
      <c r="F102" s="48"/>
      <c r="G102" s="48"/>
    </row>
    <row r="103" spans="1:7" x14ac:dyDescent="0.25">
      <c r="A103" s="58" t="s">
        <v>126</v>
      </c>
      <c r="B103" s="49" t="s">
        <v>127</v>
      </c>
      <c r="C103" s="46" t="s">
        <v>3</v>
      </c>
      <c r="D103" s="47">
        <v>12</v>
      </c>
      <c r="E103" s="48">
        <v>280</v>
      </c>
      <c r="F103" s="48"/>
      <c r="G103" s="48"/>
    </row>
    <row r="104" spans="1:7" ht="15.75" x14ac:dyDescent="0.25">
      <c r="A104" s="54" t="s">
        <v>58</v>
      </c>
      <c r="B104" s="55" t="s">
        <v>59</v>
      </c>
      <c r="C104" s="55" t="s">
        <v>7</v>
      </c>
      <c r="D104" s="56" t="s">
        <v>7</v>
      </c>
      <c r="E104" s="57" t="s">
        <v>7</v>
      </c>
      <c r="F104" s="48"/>
      <c r="G104" s="48"/>
    </row>
    <row r="105" spans="1:7" ht="30" x14ac:dyDescent="0.25">
      <c r="A105" s="58" t="s">
        <v>60</v>
      </c>
      <c r="B105" s="59" t="s">
        <v>61</v>
      </c>
      <c r="C105" s="46" t="s">
        <v>3</v>
      </c>
      <c r="D105" s="47">
        <v>5</v>
      </c>
      <c r="E105" s="48">
        <v>1230</v>
      </c>
      <c r="F105" s="48"/>
      <c r="G105" s="48"/>
    </row>
    <row r="106" spans="1:7" ht="30" x14ac:dyDescent="0.25">
      <c r="A106" s="58" t="s">
        <v>128</v>
      </c>
      <c r="B106" s="59" t="s">
        <v>129</v>
      </c>
      <c r="C106" s="46" t="s">
        <v>3</v>
      </c>
      <c r="D106" s="47">
        <v>3</v>
      </c>
      <c r="E106" s="48">
        <v>106</v>
      </c>
      <c r="F106" s="48"/>
      <c r="G106" s="48"/>
    </row>
    <row r="107" spans="1:7" ht="15.75" x14ac:dyDescent="0.25">
      <c r="A107" s="54" t="s">
        <v>64</v>
      </c>
      <c r="B107" s="55" t="s">
        <v>65</v>
      </c>
      <c r="C107" s="55" t="s">
        <v>7</v>
      </c>
      <c r="D107" s="56" t="s">
        <v>7</v>
      </c>
      <c r="E107" s="57" t="s">
        <v>7</v>
      </c>
      <c r="F107" s="48"/>
      <c r="G107" s="48"/>
    </row>
    <row r="108" spans="1:7" x14ac:dyDescent="0.25">
      <c r="A108" s="58" t="s">
        <v>66</v>
      </c>
      <c r="B108" s="49" t="s">
        <v>67</v>
      </c>
      <c r="C108" s="46" t="s">
        <v>3</v>
      </c>
      <c r="D108" s="47">
        <v>10</v>
      </c>
      <c r="E108" s="48">
        <v>157</v>
      </c>
      <c r="F108" s="48"/>
      <c r="G108" s="48"/>
    </row>
    <row r="109" spans="1:7" ht="45" x14ac:dyDescent="0.25">
      <c r="A109" s="58" t="s">
        <v>68</v>
      </c>
      <c r="B109" s="59" t="s">
        <v>69</v>
      </c>
      <c r="C109" s="46" t="s">
        <v>3</v>
      </c>
      <c r="D109" s="47">
        <v>10</v>
      </c>
      <c r="E109" s="48">
        <v>2220</v>
      </c>
      <c r="F109" s="48"/>
      <c r="G109" s="48"/>
    </row>
    <row r="110" spans="1:7" ht="15.75" x14ac:dyDescent="0.25">
      <c r="A110" s="54" t="s">
        <v>70</v>
      </c>
      <c r="B110" s="55" t="s">
        <v>71</v>
      </c>
      <c r="C110" s="55" t="s">
        <v>7</v>
      </c>
      <c r="D110" s="56" t="s">
        <v>7</v>
      </c>
      <c r="E110" s="57" t="s">
        <v>7</v>
      </c>
      <c r="F110" s="48"/>
      <c r="G110" s="48"/>
    </row>
    <row r="111" spans="1:7" x14ac:dyDescent="0.25">
      <c r="A111" s="58" t="s">
        <v>76</v>
      </c>
      <c r="B111" s="49" t="s">
        <v>77</v>
      </c>
      <c r="C111" s="46" t="s">
        <v>3</v>
      </c>
      <c r="D111" s="47">
        <v>10</v>
      </c>
      <c r="E111" s="48">
        <v>392</v>
      </c>
      <c r="F111" s="48"/>
      <c r="G111" s="48"/>
    </row>
    <row r="112" spans="1:7" ht="15.75" x14ac:dyDescent="0.25">
      <c r="A112" s="54" t="s">
        <v>78</v>
      </c>
      <c r="B112" s="55" t="s">
        <v>79</v>
      </c>
      <c r="C112" s="55" t="s">
        <v>7</v>
      </c>
      <c r="D112" s="56" t="s">
        <v>7</v>
      </c>
      <c r="E112" s="57" t="s">
        <v>7</v>
      </c>
      <c r="F112" s="48"/>
      <c r="G112" s="48"/>
    </row>
    <row r="113" spans="1:7" ht="45" x14ac:dyDescent="0.25">
      <c r="A113" s="58" t="s">
        <v>82</v>
      </c>
      <c r="B113" s="59" t="s">
        <v>83</v>
      </c>
      <c r="C113" s="46" t="s">
        <v>3</v>
      </c>
      <c r="D113" s="47">
        <v>2</v>
      </c>
      <c r="E113" s="48">
        <v>6910</v>
      </c>
      <c r="F113" s="48"/>
      <c r="G113" s="48"/>
    </row>
    <row r="114" spans="1:7" ht="45" x14ac:dyDescent="0.25">
      <c r="A114" s="58" t="s">
        <v>84</v>
      </c>
      <c r="B114" s="59" t="s">
        <v>85</v>
      </c>
      <c r="C114" s="46" t="s">
        <v>3</v>
      </c>
      <c r="D114" s="47">
        <v>1</v>
      </c>
      <c r="E114" s="48">
        <v>10290</v>
      </c>
      <c r="F114" s="48"/>
      <c r="G114" s="48"/>
    </row>
    <row r="115" spans="1:7" ht="30" x14ac:dyDescent="0.25">
      <c r="A115" s="60" t="s">
        <v>95</v>
      </c>
      <c r="B115" s="59" t="s">
        <v>96</v>
      </c>
      <c r="C115" s="46" t="s">
        <v>31</v>
      </c>
      <c r="D115" s="47">
        <v>25</v>
      </c>
      <c r="E115" s="48">
        <v>1000</v>
      </c>
      <c r="F115" s="48"/>
      <c r="G115" s="48"/>
    </row>
    <row r="116" spans="1:7" x14ac:dyDescent="0.25">
      <c r="A116" s="61" t="s">
        <v>98</v>
      </c>
      <c r="B116" s="59" t="s">
        <v>99</v>
      </c>
      <c r="C116" s="46" t="s">
        <v>3</v>
      </c>
      <c r="D116" s="47">
        <v>30</v>
      </c>
      <c r="E116" s="48">
        <v>20</v>
      </c>
      <c r="F116" s="48"/>
      <c r="G116" s="48"/>
    </row>
    <row r="117" spans="1:7" ht="15.75" x14ac:dyDescent="0.25">
      <c r="A117" s="54" t="s">
        <v>86</v>
      </c>
      <c r="B117" s="55" t="s">
        <v>87</v>
      </c>
      <c r="C117" s="55" t="s">
        <v>7</v>
      </c>
      <c r="D117" s="56" t="s">
        <v>7</v>
      </c>
      <c r="E117" s="57" t="s">
        <v>7</v>
      </c>
      <c r="F117" s="48"/>
      <c r="G117" s="48"/>
    </row>
    <row r="118" spans="1:7" x14ac:dyDescent="0.25">
      <c r="A118" s="58" t="s">
        <v>88</v>
      </c>
      <c r="B118" s="49" t="s">
        <v>89</v>
      </c>
      <c r="C118" s="46" t="s">
        <v>90</v>
      </c>
      <c r="D118" s="47">
        <v>50</v>
      </c>
      <c r="E118" s="48">
        <v>100</v>
      </c>
      <c r="F118" s="48"/>
      <c r="G118" s="48"/>
    </row>
    <row r="119" spans="1:7" x14ac:dyDescent="0.25">
      <c r="A119" s="61" t="s">
        <v>97</v>
      </c>
      <c r="B119" s="49" t="s">
        <v>100</v>
      </c>
      <c r="C119" s="46" t="s">
        <v>90</v>
      </c>
      <c r="D119" s="47">
        <v>20</v>
      </c>
      <c r="E119" s="48">
        <v>294</v>
      </c>
      <c r="F119" s="48"/>
      <c r="G119" s="48"/>
    </row>
    <row r="120" spans="1:7" x14ac:dyDescent="0.25">
      <c r="A120" s="61"/>
      <c r="B120" s="49"/>
      <c r="C120" s="46"/>
      <c r="D120" s="47"/>
      <c r="E120" s="48"/>
      <c r="F120" s="48"/>
      <c r="G120" s="48"/>
    </row>
    <row r="121" spans="1:7" x14ac:dyDescent="0.25">
      <c r="A121" s="61" t="s">
        <v>98</v>
      </c>
      <c r="B121" s="59" t="s">
        <v>99</v>
      </c>
      <c r="C121" s="46" t="s">
        <v>3</v>
      </c>
      <c r="D121" s="47">
        <v>30</v>
      </c>
      <c r="E121" s="48">
        <v>20</v>
      </c>
      <c r="F121" s="48"/>
      <c r="G121" s="48"/>
    </row>
    <row r="122" spans="1:7" x14ac:dyDescent="0.25">
      <c r="A122" s="61"/>
      <c r="B122" s="62" t="s">
        <v>92</v>
      </c>
      <c r="C122" s="46"/>
      <c r="D122" s="47"/>
      <c r="E122" s="48"/>
      <c r="F122" s="48"/>
      <c r="G122" s="29"/>
    </row>
    <row r="123" spans="1:7" x14ac:dyDescent="0.25">
      <c r="A123" s="61"/>
      <c r="B123" s="62" t="s">
        <v>93</v>
      </c>
      <c r="C123" s="46"/>
      <c r="D123" s="47"/>
      <c r="E123" s="48"/>
      <c r="F123" s="48"/>
      <c r="G123" s="29"/>
    </row>
    <row r="124" spans="1:7" x14ac:dyDescent="0.25">
      <c r="A124" s="63"/>
      <c r="B124" s="64" t="s">
        <v>92</v>
      </c>
      <c r="C124" s="65"/>
      <c r="D124" s="66"/>
      <c r="E124" s="67"/>
      <c r="F124" s="67"/>
      <c r="G124" s="31"/>
    </row>
    <row r="126" spans="1:7" ht="21" x14ac:dyDescent="0.35">
      <c r="A126" s="39"/>
      <c r="B126" s="68" t="s">
        <v>131</v>
      </c>
      <c r="C126" s="41"/>
      <c r="D126" s="42"/>
      <c r="E126" s="43"/>
      <c r="F126" s="43"/>
      <c r="G126" s="43"/>
    </row>
    <row r="127" spans="1:7" ht="15.75" thickBot="1" x14ac:dyDescent="0.3">
      <c r="A127" s="44"/>
      <c r="B127" s="81" t="s">
        <v>130</v>
      </c>
      <c r="C127" s="82"/>
      <c r="D127" s="47"/>
      <c r="E127" s="48"/>
      <c r="F127" s="48"/>
      <c r="G127" s="48"/>
    </row>
    <row r="128" spans="1:7" ht="16.5" thickTop="1" thickBot="1" x14ac:dyDescent="0.3">
      <c r="A128" s="50" t="s">
        <v>1</v>
      </c>
      <c r="B128" s="51" t="s">
        <v>2</v>
      </c>
      <c r="C128" s="52" t="s">
        <v>3</v>
      </c>
      <c r="D128" s="53" t="s">
        <v>4</v>
      </c>
      <c r="E128" s="51" t="s">
        <v>5</v>
      </c>
      <c r="F128" s="51" t="s">
        <v>5</v>
      </c>
      <c r="G128" s="51" t="s">
        <v>6</v>
      </c>
    </row>
    <row r="129" spans="1:7" ht="16.5" thickTop="1" x14ac:dyDescent="0.25">
      <c r="A129" s="54" t="s">
        <v>7</v>
      </c>
      <c r="B129" s="55" t="s">
        <v>7</v>
      </c>
      <c r="C129" s="55" t="s">
        <v>7</v>
      </c>
      <c r="D129" s="56" t="s">
        <v>7</v>
      </c>
      <c r="E129" s="74">
        <v>0.52100000000000002</v>
      </c>
      <c r="F129" s="57"/>
      <c r="G129" s="57"/>
    </row>
    <row r="130" spans="1:7" ht="15.75" x14ac:dyDescent="0.25">
      <c r="A130" s="54" t="s">
        <v>8</v>
      </c>
      <c r="B130" s="55" t="s">
        <v>9</v>
      </c>
      <c r="C130" s="55" t="s">
        <v>7</v>
      </c>
      <c r="D130" s="56" t="s">
        <v>7</v>
      </c>
      <c r="E130" s="57" t="s">
        <v>7</v>
      </c>
      <c r="F130" s="57"/>
      <c r="G130" s="57"/>
    </row>
    <row r="131" spans="1:7" ht="30" x14ac:dyDescent="0.25">
      <c r="A131" s="58" t="s">
        <v>10</v>
      </c>
      <c r="B131" s="59" t="s">
        <v>11</v>
      </c>
      <c r="C131" s="46" t="s">
        <v>12</v>
      </c>
      <c r="D131" s="47">
        <v>200</v>
      </c>
      <c r="E131" s="48">
        <v>7.2</v>
      </c>
      <c r="F131" s="48"/>
      <c r="G131" s="48"/>
    </row>
    <row r="132" spans="1:7" ht="30" x14ac:dyDescent="0.25">
      <c r="A132" s="58" t="s">
        <v>13</v>
      </c>
      <c r="B132" s="59" t="s">
        <v>14</v>
      </c>
      <c r="C132" s="46" t="s">
        <v>12</v>
      </c>
      <c r="D132" s="47">
        <v>300</v>
      </c>
      <c r="E132" s="48">
        <v>9.1</v>
      </c>
      <c r="F132" s="48"/>
      <c r="G132" s="48"/>
    </row>
    <row r="133" spans="1:7" ht="30" x14ac:dyDescent="0.25">
      <c r="A133" s="58" t="s">
        <v>15</v>
      </c>
      <c r="B133" s="59" t="s">
        <v>16</v>
      </c>
      <c r="C133" s="46" t="s">
        <v>12</v>
      </c>
      <c r="D133" s="47">
        <v>120</v>
      </c>
      <c r="E133" s="48">
        <v>56</v>
      </c>
      <c r="F133" s="48"/>
      <c r="G133" s="48"/>
    </row>
    <row r="134" spans="1:7" ht="15.75" x14ac:dyDescent="0.25">
      <c r="A134" s="54" t="s">
        <v>132</v>
      </c>
      <c r="B134" s="55" t="s">
        <v>133</v>
      </c>
      <c r="C134" s="55" t="s">
        <v>7</v>
      </c>
      <c r="D134" s="56" t="s">
        <v>7</v>
      </c>
      <c r="E134" s="57" t="s">
        <v>7</v>
      </c>
      <c r="F134" s="48"/>
      <c r="G134" s="48"/>
    </row>
    <row r="135" spans="1:7" ht="30" x14ac:dyDescent="0.25">
      <c r="A135" s="58" t="s">
        <v>134</v>
      </c>
      <c r="B135" s="59" t="s">
        <v>135</v>
      </c>
      <c r="C135" s="46" t="s">
        <v>12</v>
      </c>
      <c r="D135" s="47">
        <v>160</v>
      </c>
      <c r="E135" s="48">
        <v>13.8</v>
      </c>
      <c r="F135" s="48"/>
      <c r="G135" s="48"/>
    </row>
    <row r="136" spans="1:7" ht="15.75" x14ac:dyDescent="0.25">
      <c r="A136" s="54" t="s">
        <v>19</v>
      </c>
      <c r="B136" s="59" t="s">
        <v>20</v>
      </c>
      <c r="C136" s="55" t="s">
        <v>7</v>
      </c>
      <c r="D136" s="56" t="s">
        <v>7</v>
      </c>
      <c r="E136" s="57" t="s">
        <v>7</v>
      </c>
      <c r="F136" s="48"/>
      <c r="G136" s="48"/>
    </row>
    <row r="137" spans="1:7" x14ac:dyDescent="0.25">
      <c r="A137" s="58" t="s">
        <v>21</v>
      </c>
      <c r="B137" s="59" t="s">
        <v>22</v>
      </c>
      <c r="C137" s="46" t="s">
        <v>3</v>
      </c>
      <c r="D137" s="47">
        <v>30</v>
      </c>
      <c r="E137" s="48">
        <v>144</v>
      </c>
      <c r="F137" s="48"/>
      <c r="G137" s="48"/>
    </row>
    <row r="138" spans="1:7" x14ac:dyDescent="0.25">
      <c r="A138" s="58" t="s">
        <v>23</v>
      </c>
      <c r="B138" s="49" t="s">
        <v>24</v>
      </c>
      <c r="C138" s="46" t="s">
        <v>3</v>
      </c>
      <c r="D138" s="47">
        <v>20</v>
      </c>
      <c r="E138" s="48">
        <v>237</v>
      </c>
      <c r="F138" s="48"/>
      <c r="G138" s="48"/>
    </row>
    <row r="139" spans="1:7" x14ac:dyDescent="0.25">
      <c r="A139" s="58" t="s">
        <v>25</v>
      </c>
      <c r="B139" s="49" t="s">
        <v>26</v>
      </c>
      <c r="C139" s="46" t="s">
        <v>3</v>
      </c>
      <c r="D139" s="47">
        <v>6</v>
      </c>
      <c r="E139" s="48">
        <v>520</v>
      </c>
      <c r="F139" s="48"/>
      <c r="G139" s="48"/>
    </row>
    <row r="140" spans="1:7" ht="15.75" x14ac:dyDescent="0.25">
      <c r="A140" s="54" t="s">
        <v>27</v>
      </c>
      <c r="B140" s="55" t="s">
        <v>28</v>
      </c>
      <c r="C140" s="55" t="s">
        <v>7</v>
      </c>
      <c r="D140" s="56" t="s">
        <v>7</v>
      </c>
      <c r="E140" s="57" t="s">
        <v>7</v>
      </c>
      <c r="F140" s="48"/>
      <c r="G140" s="48"/>
    </row>
    <row r="141" spans="1:7" ht="45" x14ac:dyDescent="0.25">
      <c r="A141" s="58" t="s">
        <v>29</v>
      </c>
      <c r="B141" s="59" t="s">
        <v>30</v>
      </c>
      <c r="C141" s="46" t="s">
        <v>31</v>
      </c>
      <c r="D141" s="47">
        <v>25</v>
      </c>
      <c r="E141" s="48">
        <v>3400</v>
      </c>
      <c r="F141" s="48"/>
      <c r="G141" s="48"/>
    </row>
    <row r="142" spans="1:7" ht="45" x14ac:dyDescent="0.25">
      <c r="A142" s="58" t="s">
        <v>32</v>
      </c>
      <c r="B142" s="59" t="s">
        <v>33</v>
      </c>
      <c r="C142" s="46" t="s">
        <v>31</v>
      </c>
      <c r="D142" s="47">
        <v>17</v>
      </c>
      <c r="E142" s="48">
        <v>4600</v>
      </c>
      <c r="F142" s="48"/>
      <c r="G142" s="48"/>
    </row>
    <row r="143" spans="1:7" ht="15.75" x14ac:dyDescent="0.25">
      <c r="A143" s="54" t="s">
        <v>34</v>
      </c>
      <c r="B143" s="55" t="s">
        <v>35</v>
      </c>
      <c r="C143" s="55" t="s">
        <v>7</v>
      </c>
      <c r="D143" s="56" t="s">
        <v>7</v>
      </c>
      <c r="E143" s="57" t="s">
        <v>7</v>
      </c>
      <c r="F143" s="48"/>
      <c r="G143" s="48"/>
    </row>
    <row r="144" spans="1:7" x14ac:dyDescent="0.25">
      <c r="A144" s="58" t="s">
        <v>110</v>
      </c>
      <c r="B144" s="49" t="s">
        <v>111</v>
      </c>
      <c r="C144" s="46" t="s">
        <v>3</v>
      </c>
      <c r="D144" s="47">
        <v>490</v>
      </c>
      <c r="E144" s="48">
        <v>48.8</v>
      </c>
      <c r="F144" s="48"/>
      <c r="G144" s="48"/>
    </row>
    <row r="145" spans="1:7" ht="15.75" x14ac:dyDescent="0.25">
      <c r="A145" s="54" t="s">
        <v>38</v>
      </c>
      <c r="B145" s="55" t="s">
        <v>39</v>
      </c>
      <c r="C145" s="55" t="s">
        <v>7</v>
      </c>
      <c r="D145" s="56" t="s">
        <v>7</v>
      </c>
      <c r="E145" s="57" t="s">
        <v>7</v>
      </c>
      <c r="F145" s="48"/>
      <c r="G145" s="48"/>
    </row>
    <row r="146" spans="1:7" x14ac:dyDescent="0.25">
      <c r="A146" s="58" t="s">
        <v>40</v>
      </c>
      <c r="B146" s="49" t="s">
        <v>41</v>
      </c>
      <c r="C146" s="46" t="s">
        <v>3</v>
      </c>
      <c r="D146" s="47">
        <v>80</v>
      </c>
      <c r="E146" s="48">
        <v>192</v>
      </c>
      <c r="F146" s="48"/>
      <c r="G146" s="48"/>
    </row>
    <row r="147" spans="1:7" x14ac:dyDescent="0.25">
      <c r="A147" s="58"/>
      <c r="B147" s="49"/>
      <c r="C147" s="46"/>
      <c r="D147" s="47"/>
      <c r="E147" s="48"/>
      <c r="F147" s="48"/>
      <c r="G147" s="48"/>
    </row>
    <row r="148" spans="1:7" ht="15.75" thickBot="1" x14ac:dyDescent="0.3">
      <c r="A148" s="58"/>
      <c r="B148" s="49"/>
      <c r="C148" s="46"/>
      <c r="D148" s="47"/>
      <c r="E148" s="48"/>
      <c r="F148" s="48"/>
      <c r="G148" s="48"/>
    </row>
    <row r="149" spans="1:7" ht="16.5" thickTop="1" thickBot="1" x14ac:dyDescent="0.3">
      <c r="A149" s="50" t="s">
        <v>1</v>
      </c>
      <c r="B149" s="51" t="s">
        <v>2</v>
      </c>
      <c r="C149" s="52" t="s">
        <v>3</v>
      </c>
      <c r="D149" s="53" t="s">
        <v>4</v>
      </c>
      <c r="E149" s="51" t="s">
        <v>5</v>
      </c>
      <c r="F149" s="51" t="s">
        <v>5</v>
      </c>
      <c r="G149" s="51" t="s">
        <v>6</v>
      </c>
    </row>
    <row r="150" spans="1:7" ht="30.75" thickTop="1" x14ac:dyDescent="0.25">
      <c r="A150" s="58" t="s">
        <v>136</v>
      </c>
      <c r="B150" s="59" t="s">
        <v>137</v>
      </c>
      <c r="C150" s="46" t="s">
        <v>3</v>
      </c>
      <c r="D150" s="47">
        <v>90</v>
      </c>
      <c r="E150" s="48">
        <v>321</v>
      </c>
      <c r="F150" s="48"/>
      <c r="G150" s="48"/>
    </row>
    <row r="151" spans="1:7" ht="15.75" x14ac:dyDescent="0.25">
      <c r="A151" s="54" t="s">
        <v>112</v>
      </c>
      <c r="B151" s="59" t="s">
        <v>113</v>
      </c>
      <c r="C151" s="55" t="s">
        <v>7</v>
      </c>
      <c r="D151" s="56" t="s">
        <v>7</v>
      </c>
      <c r="E151" s="57" t="s">
        <v>7</v>
      </c>
      <c r="F151" s="48"/>
      <c r="G151" s="48"/>
    </row>
    <row r="152" spans="1:7" ht="30" x14ac:dyDescent="0.25">
      <c r="A152" s="58" t="s">
        <v>138</v>
      </c>
      <c r="B152" s="59" t="s">
        <v>139</v>
      </c>
      <c r="C152" s="46" t="s">
        <v>3</v>
      </c>
      <c r="D152" s="47">
        <v>20</v>
      </c>
      <c r="E152" s="48">
        <v>980</v>
      </c>
      <c r="F152" s="48"/>
      <c r="G152" s="48"/>
    </row>
    <row r="153" spans="1:7" ht="30" x14ac:dyDescent="0.25">
      <c r="A153" s="58" t="s">
        <v>118</v>
      </c>
      <c r="B153" s="59" t="s">
        <v>119</v>
      </c>
      <c r="C153" s="46" t="s">
        <v>3</v>
      </c>
      <c r="D153" s="47">
        <v>6</v>
      </c>
      <c r="E153" s="48">
        <v>1680</v>
      </c>
      <c r="F153" s="48"/>
      <c r="G153" s="48"/>
    </row>
    <row r="154" spans="1:7" ht="30" x14ac:dyDescent="0.25">
      <c r="A154" s="58" t="s">
        <v>140</v>
      </c>
      <c r="B154" s="59" t="s">
        <v>141</v>
      </c>
      <c r="C154" s="46" t="s">
        <v>3</v>
      </c>
      <c r="D154" s="47">
        <v>4</v>
      </c>
      <c r="E154" s="48">
        <v>2590</v>
      </c>
      <c r="F154" s="48"/>
      <c r="G154" s="48"/>
    </row>
    <row r="155" spans="1:7" ht="15.75" x14ac:dyDescent="0.25">
      <c r="A155" s="54" t="s">
        <v>44</v>
      </c>
      <c r="B155" s="55" t="s">
        <v>45</v>
      </c>
      <c r="C155" s="55" t="s">
        <v>7</v>
      </c>
      <c r="D155" s="56" t="s">
        <v>7</v>
      </c>
      <c r="E155" s="57" t="s">
        <v>7</v>
      </c>
      <c r="F155" s="48"/>
      <c r="G155" s="48"/>
    </row>
    <row r="156" spans="1:7" x14ac:dyDescent="0.25">
      <c r="A156" s="58" t="s">
        <v>46</v>
      </c>
      <c r="B156" s="49" t="s">
        <v>47</v>
      </c>
      <c r="C156" s="46" t="s">
        <v>3</v>
      </c>
      <c r="D156" s="47">
        <v>180</v>
      </c>
      <c r="E156" s="48">
        <v>290</v>
      </c>
      <c r="F156" s="48"/>
      <c r="G156" s="48"/>
    </row>
    <row r="157" spans="1:7" x14ac:dyDescent="0.25">
      <c r="A157" s="58" t="s">
        <v>48</v>
      </c>
      <c r="B157" s="49" t="s">
        <v>49</v>
      </c>
      <c r="C157" s="46" t="s">
        <v>3</v>
      </c>
      <c r="D157" s="47">
        <v>30</v>
      </c>
      <c r="E157" s="48">
        <v>342</v>
      </c>
      <c r="F157" s="48"/>
      <c r="G157" s="48"/>
    </row>
    <row r="158" spans="1:7" ht="15.75" x14ac:dyDescent="0.25">
      <c r="A158" s="54" t="s">
        <v>64</v>
      </c>
      <c r="B158" s="55" t="s">
        <v>65</v>
      </c>
      <c r="C158" s="55" t="s">
        <v>7</v>
      </c>
      <c r="D158" s="56" t="s">
        <v>7</v>
      </c>
      <c r="E158" s="57" t="s">
        <v>7</v>
      </c>
      <c r="F158" s="48"/>
      <c r="G158" s="48"/>
    </row>
    <row r="159" spans="1:7" x14ac:dyDescent="0.25">
      <c r="A159" s="58" t="s">
        <v>66</v>
      </c>
      <c r="B159" s="49" t="s">
        <v>67</v>
      </c>
      <c r="C159" s="46" t="s">
        <v>3</v>
      </c>
      <c r="D159" s="47">
        <v>60</v>
      </c>
      <c r="E159" s="48">
        <v>150</v>
      </c>
      <c r="F159" s="48"/>
      <c r="G159" s="48"/>
    </row>
    <row r="160" spans="1:7" ht="45" x14ac:dyDescent="0.25">
      <c r="A160" s="58" t="s">
        <v>68</v>
      </c>
      <c r="B160" s="59" t="s">
        <v>69</v>
      </c>
      <c r="C160" s="46" t="s">
        <v>3</v>
      </c>
      <c r="D160" s="47">
        <v>20</v>
      </c>
      <c r="E160" s="48">
        <v>2220</v>
      </c>
      <c r="F160" s="48"/>
      <c r="G160" s="48"/>
    </row>
    <row r="161" spans="1:7" ht="15.75" x14ac:dyDescent="0.25">
      <c r="A161" s="54" t="s">
        <v>70</v>
      </c>
      <c r="B161" s="59" t="s">
        <v>71</v>
      </c>
      <c r="C161" s="55" t="s">
        <v>7</v>
      </c>
      <c r="D161" s="56" t="s">
        <v>7</v>
      </c>
      <c r="E161" s="57" t="s">
        <v>7</v>
      </c>
      <c r="F161" s="48"/>
      <c r="G161" s="48"/>
    </row>
    <row r="162" spans="1:7" ht="15.75" x14ac:dyDescent="0.25">
      <c r="A162" s="54" t="s">
        <v>72</v>
      </c>
      <c r="B162" s="59" t="s">
        <v>73</v>
      </c>
      <c r="C162" s="55" t="s">
        <v>7</v>
      </c>
      <c r="D162" s="56" t="s">
        <v>7</v>
      </c>
      <c r="E162" s="57" t="s">
        <v>7</v>
      </c>
      <c r="F162" s="48"/>
      <c r="G162" s="48"/>
    </row>
    <row r="163" spans="1:7" ht="15.75" x14ac:dyDescent="0.25">
      <c r="A163" s="54" t="s">
        <v>74</v>
      </c>
      <c r="B163" s="55" t="s">
        <v>75</v>
      </c>
      <c r="C163" s="55" t="s">
        <v>7</v>
      </c>
      <c r="D163" s="56" t="s">
        <v>7</v>
      </c>
      <c r="E163" s="57" t="s">
        <v>7</v>
      </c>
      <c r="F163" s="48"/>
      <c r="G163" s="48"/>
    </row>
    <row r="164" spans="1:7" x14ac:dyDescent="0.25">
      <c r="A164" s="58" t="s">
        <v>142</v>
      </c>
      <c r="B164" s="49" t="s">
        <v>143</v>
      </c>
      <c r="C164" s="46" t="s">
        <v>3</v>
      </c>
      <c r="D164" s="47">
        <v>20</v>
      </c>
      <c r="E164" s="48">
        <v>392</v>
      </c>
      <c r="F164" s="48"/>
      <c r="G164" s="48"/>
    </row>
    <row r="165" spans="1:7" ht="15.75" x14ac:dyDescent="0.25">
      <c r="A165" s="54" t="s">
        <v>78</v>
      </c>
      <c r="B165" s="55" t="s">
        <v>79</v>
      </c>
      <c r="C165" s="55" t="s">
        <v>7</v>
      </c>
      <c r="D165" s="56" t="s">
        <v>7</v>
      </c>
      <c r="E165" s="57" t="s">
        <v>7</v>
      </c>
      <c r="F165" s="48"/>
      <c r="G165" s="48"/>
    </row>
    <row r="166" spans="1:7" ht="45" x14ac:dyDescent="0.25">
      <c r="A166" s="58" t="s">
        <v>82</v>
      </c>
      <c r="B166" s="59" t="s">
        <v>83</v>
      </c>
      <c r="C166" s="46" t="s">
        <v>3</v>
      </c>
      <c r="D166" s="47">
        <v>3</v>
      </c>
      <c r="E166" s="48">
        <v>6910</v>
      </c>
      <c r="F166" s="48"/>
      <c r="G166" s="48"/>
    </row>
    <row r="167" spans="1:7" ht="45" x14ac:dyDescent="0.25">
      <c r="A167" s="58" t="s">
        <v>84</v>
      </c>
      <c r="B167" s="59" t="s">
        <v>85</v>
      </c>
      <c r="C167" s="46" t="s">
        <v>3</v>
      </c>
      <c r="D167" s="47">
        <v>1</v>
      </c>
      <c r="E167" s="48">
        <v>10290</v>
      </c>
      <c r="F167" s="48"/>
      <c r="G167" s="48"/>
    </row>
    <row r="168" spans="1:7" x14ac:dyDescent="0.25">
      <c r="A168" s="58"/>
      <c r="B168" s="59"/>
      <c r="C168" s="46"/>
      <c r="D168" s="47"/>
      <c r="E168" s="48"/>
      <c r="F168" s="48"/>
      <c r="G168" s="48"/>
    </row>
    <row r="169" spans="1:7" x14ac:dyDescent="0.25">
      <c r="A169" s="58"/>
      <c r="B169" s="59"/>
      <c r="C169" s="46"/>
      <c r="D169" s="47"/>
      <c r="E169" s="48"/>
      <c r="F169" s="48"/>
      <c r="G169" s="48"/>
    </row>
    <row r="170" spans="1:7" ht="15.75" thickBot="1" x14ac:dyDescent="0.3">
      <c r="A170" s="58"/>
      <c r="B170" s="59"/>
      <c r="C170" s="46"/>
      <c r="D170" s="47"/>
      <c r="E170" s="48"/>
      <c r="F170" s="48"/>
      <c r="G170" s="48"/>
    </row>
    <row r="171" spans="1:7" ht="16.5" thickTop="1" thickBot="1" x14ac:dyDescent="0.3">
      <c r="A171" s="50" t="s">
        <v>1</v>
      </c>
      <c r="B171" s="51" t="s">
        <v>2</v>
      </c>
      <c r="C171" s="52" t="s">
        <v>3</v>
      </c>
      <c r="D171" s="53" t="s">
        <v>4</v>
      </c>
      <c r="E171" s="51" t="s">
        <v>5</v>
      </c>
      <c r="F171" s="51" t="s">
        <v>5</v>
      </c>
      <c r="G171" s="51" t="s">
        <v>6</v>
      </c>
    </row>
    <row r="172" spans="1:7" ht="30.75" thickTop="1" x14ac:dyDescent="0.25">
      <c r="A172" s="69" t="s">
        <v>95</v>
      </c>
      <c r="B172" s="59" t="s">
        <v>96</v>
      </c>
      <c r="C172" s="46" t="s">
        <v>31</v>
      </c>
      <c r="D172" s="47">
        <v>40</v>
      </c>
      <c r="E172" s="48">
        <v>1000</v>
      </c>
      <c r="F172" s="48"/>
      <c r="G172" s="48"/>
    </row>
    <row r="173" spans="1:7" x14ac:dyDescent="0.25">
      <c r="A173" s="44"/>
      <c r="B173" s="49"/>
      <c r="C173" s="46"/>
      <c r="D173" s="47"/>
      <c r="E173" s="48"/>
      <c r="F173" s="48"/>
      <c r="G173" s="48"/>
    </row>
    <row r="174" spans="1:7" ht="15.75" x14ac:dyDescent="0.25">
      <c r="A174" s="54" t="s">
        <v>86</v>
      </c>
      <c r="B174" s="55" t="s">
        <v>87</v>
      </c>
      <c r="C174" s="55" t="s">
        <v>7</v>
      </c>
      <c r="D174" s="56" t="s">
        <v>7</v>
      </c>
      <c r="E174" s="57" t="s">
        <v>7</v>
      </c>
      <c r="F174" s="48"/>
      <c r="G174" s="48"/>
    </row>
    <row r="175" spans="1:7" x14ac:dyDescent="0.25">
      <c r="A175" s="58" t="s">
        <v>88</v>
      </c>
      <c r="B175" s="49" t="s">
        <v>89</v>
      </c>
      <c r="C175" s="46" t="s">
        <v>90</v>
      </c>
      <c r="D175" s="47">
        <v>260</v>
      </c>
      <c r="E175" s="48">
        <v>100</v>
      </c>
      <c r="F175" s="48"/>
      <c r="G175" s="48"/>
    </row>
    <row r="176" spans="1:7" x14ac:dyDescent="0.25">
      <c r="A176" s="70" t="s">
        <v>97</v>
      </c>
      <c r="B176" s="49" t="s">
        <v>100</v>
      </c>
      <c r="C176" s="46" t="s">
        <v>90</v>
      </c>
      <c r="D176" s="47">
        <v>20</v>
      </c>
      <c r="E176" s="48">
        <v>294</v>
      </c>
      <c r="F176" s="48"/>
      <c r="G176" s="48"/>
    </row>
    <row r="177" spans="1:7" x14ac:dyDescent="0.25">
      <c r="A177" s="70" t="s">
        <v>98</v>
      </c>
      <c r="B177" s="49" t="s">
        <v>99</v>
      </c>
      <c r="C177" s="46" t="s">
        <v>3</v>
      </c>
      <c r="D177" s="47">
        <v>20</v>
      </c>
      <c r="E177" s="48">
        <v>20</v>
      </c>
      <c r="F177" s="48"/>
      <c r="G177" s="48"/>
    </row>
    <row r="178" spans="1:7" x14ac:dyDescent="0.25">
      <c r="A178" s="70"/>
      <c r="B178" s="49"/>
      <c r="C178" s="46"/>
      <c r="D178" s="47"/>
      <c r="E178" s="48"/>
      <c r="F178" s="48"/>
      <c r="G178" s="48"/>
    </row>
    <row r="179" spans="1:7" x14ac:dyDescent="0.25">
      <c r="A179" s="44"/>
      <c r="B179" s="62" t="s">
        <v>92</v>
      </c>
      <c r="C179" s="46"/>
      <c r="D179" s="47"/>
      <c r="E179" s="48"/>
      <c r="F179" s="48"/>
      <c r="G179" s="29"/>
    </row>
    <row r="180" spans="1:7" x14ac:dyDescent="0.25">
      <c r="A180" s="71"/>
      <c r="B180" s="62" t="s">
        <v>93</v>
      </c>
      <c r="C180" s="46"/>
      <c r="D180" s="47"/>
      <c r="E180" s="48"/>
      <c r="F180" s="48"/>
      <c r="G180" s="29"/>
    </row>
    <row r="181" spans="1:7" x14ac:dyDescent="0.25">
      <c r="A181" s="72"/>
      <c r="B181" s="64" t="s">
        <v>92</v>
      </c>
      <c r="C181" s="65"/>
      <c r="D181" s="66"/>
      <c r="E181" s="67"/>
      <c r="F181" s="67"/>
      <c r="G181" s="31"/>
    </row>
    <row r="183" spans="1:7" ht="21" x14ac:dyDescent="0.35">
      <c r="A183" s="39"/>
      <c r="B183" s="68" t="s">
        <v>144</v>
      </c>
      <c r="C183" s="41"/>
      <c r="D183" s="42"/>
      <c r="E183" s="43"/>
      <c r="F183" s="43"/>
      <c r="G183" s="43"/>
    </row>
    <row r="184" spans="1:7" x14ac:dyDescent="0.25">
      <c r="A184" s="44"/>
      <c r="B184" s="49" t="s">
        <v>145</v>
      </c>
      <c r="C184" s="46"/>
      <c r="D184" s="47"/>
      <c r="E184" s="48"/>
      <c r="F184" s="48"/>
      <c r="G184" s="48"/>
    </row>
    <row r="185" spans="1:7" ht="15.75" thickBot="1" x14ac:dyDescent="0.3">
      <c r="A185" s="44"/>
      <c r="B185" s="49"/>
      <c r="C185" s="46"/>
      <c r="D185" s="47"/>
      <c r="E185" s="48"/>
      <c r="F185" s="48"/>
      <c r="G185" s="48"/>
    </row>
    <row r="186" spans="1:7" ht="16.5" thickTop="1" thickBot="1" x14ac:dyDescent="0.3">
      <c r="A186" s="50" t="s">
        <v>1</v>
      </c>
      <c r="B186" s="51" t="s">
        <v>2</v>
      </c>
      <c r="C186" s="52" t="s">
        <v>3</v>
      </c>
      <c r="D186" s="53" t="s">
        <v>4</v>
      </c>
      <c r="E186" s="51" t="s">
        <v>5</v>
      </c>
      <c r="F186" s="51" t="s">
        <v>5</v>
      </c>
      <c r="G186" s="53" t="s">
        <v>6</v>
      </c>
    </row>
    <row r="187" spans="1:7" ht="15.75" thickTop="1" x14ac:dyDescent="0.25">
      <c r="A187" s="44"/>
      <c r="B187" s="49"/>
      <c r="C187" s="46"/>
      <c r="D187" s="47"/>
      <c r="E187" s="74">
        <v>0.52100000000000002</v>
      </c>
      <c r="F187" s="48"/>
      <c r="G187" s="48"/>
    </row>
    <row r="188" spans="1:7" ht="15.75" x14ac:dyDescent="0.25">
      <c r="A188" s="54" t="s">
        <v>8</v>
      </c>
      <c r="B188" s="55" t="s">
        <v>9</v>
      </c>
      <c r="C188" s="55" t="s">
        <v>7</v>
      </c>
      <c r="D188" s="56" t="s">
        <v>7</v>
      </c>
      <c r="E188" s="57" t="s">
        <v>7</v>
      </c>
      <c r="F188" s="57"/>
      <c r="G188" s="57"/>
    </row>
    <row r="189" spans="1:7" ht="30" x14ac:dyDescent="0.25">
      <c r="A189" s="58" t="s">
        <v>10</v>
      </c>
      <c r="B189" s="59" t="s">
        <v>11</v>
      </c>
      <c r="C189" s="46" t="s">
        <v>12</v>
      </c>
      <c r="D189" s="47">
        <v>500</v>
      </c>
      <c r="E189" s="48">
        <v>7.2</v>
      </c>
      <c r="F189" s="48"/>
      <c r="G189" s="48"/>
    </row>
    <row r="190" spans="1:7" ht="30" x14ac:dyDescent="0.25">
      <c r="A190" s="58" t="s">
        <v>13</v>
      </c>
      <c r="B190" s="59" t="s">
        <v>14</v>
      </c>
      <c r="C190" s="46" t="s">
        <v>12</v>
      </c>
      <c r="D190" s="47">
        <v>200</v>
      </c>
      <c r="E190" s="48">
        <v>9.1</v>
      </c>
      <c r="F190" s="48"/>
      <c r="G190" s="48"/>
    </row>
    <row r="191" spans="1:7" x14ac:dyDescent="0.25">
      <c r="A191" s="61"/>
      <c r="B191" s="62"/>
      <c r="C191" s="46"/>
      <c r="D191" s="47"/>
      <c r="E191" s="48"/>
      <c r="F191" s="48"/>
      <c r="G191" s="48"/>
    </row>
    <row r="192" spans="1:7" ht="15.75" x14ac:dyDescent="0.25">
      <c r="A192" s="54" t="s">
        <v>19</v>
      </c>
      <c r="B192" s="55" t="s">
        <v>20</v>
      </c>
      <c r="C192" s="55" t="s">
        <v>7</v>
      </c>
      <c r="D192" s="56" t="s">
        <v>7</v>
      </c>
      <c r="E192" s="57" t="s">
        <v>7</v>
      </c>
      <c r="F192" s="48"/>
      <c r="G192" s="48"/>
    </row>
    <row r="193" spans="1:7" x14ac:dyDescent="0.25">
      <c r="A193" s="58" t="s">
        <v>21</v>
      </c>
      <c r="B193" s="49" t="s">
        <v>22</v>
      </c>
      <c r="C193" s="46" t="s">
        <v>3</v>
      </c>
      <c r="D193" s="47">
        <v>230</v>
      </c>
      <c r="E193" s="48">
        <v>144</v>
      </c>
      <c r="F193" s="48"/>
      <c r="G193" s="48"/>
    </row>
    <row r="194" spans="1:7" x14ac:dyDescent="0.25">
      <c r="A194" s="61"/>
      <c r="B194" s="62"/>
      <c r="C194" s="46"/>
      <c r="D194" s="47"/>
      <c r="E194" s="48"/>
      <c r="F194" s="48"/>
      <c r="G194" s="48"/>
    </row>
    <row r="195" spans="1:7" ht="15.75" x14ac:dyDescent="0.25">
      <c r="A195" s="54" t="s">
        <v>27</v>
      </c>
      <c r="B195" s="55" t="s">
        <v>28</v>
      </c>
      <c r="C195" s="55" t="s">
        <v>7</v>
      </c>
      <c r="D195" s="56" t="s">
        <v>7</v>
      </c>
      <c r="E195" s="57" t="s">
        <v>7</v>
      </c>
      <c r="F195" s="48"/>
      <c r="G195" s="48"/>
    </row>
    <row r="196" spans="1:7" ht="45" x14ac:dyDescent="0.25">
      <c r="A196" s="58" t="s">
        <v>29</v>
      </c>
      <c r="B196" s="59" t="s">
        <v>30</v>
      </c>
      <c r="C196" s="46" t="s">
        <v>31</v>
      </c>
      <c r="D196" s="47">
        <v>50</v>
      </c>
      <c r="E196" s="48">
        <v>3400</v>
      </c>
      <c r="F196" s="48"/>
      <c r="G196" s="48"/>
    </row>
    <row r="197" spans="1:7" ht="15.75" thickBot="1" x14ac:dyDescent="0.3">
      <c r="A197" s="61"/>
      <c r="B197" s="62"/>
      <c r="C197" s="46"/>
      <c r="D197" s="47"/>
      <c r="E197" s="48"/>
      <c r="F197" s="48"/>
      <c r="G197" s="48"/>
    </row>
    <row r="198" spans="1:7" ht="16.5" thickTop="1" thickBot="1" x14ac:dyDescent="0.3">
      <c r="A198" s="50" t="s">
        <v>1</v>
      </c>
      <c r="B198" s="51" t="s">
        <v>2</v>
      </c>
      <c r="C198" s="52" t="s">
        <v>3</v>
      </c>
      <c r="D198" s="53" t="s">
        <v>4</v>
      </c>
      <c r="E198" s="51" t="s">
        <v>5</v>
      </c>
      <c r="F198" s="51" t="s">
        <v>5</v>
      </c>
      <c r="G198" s="53" t="s">
        <v>6</v>
      </c>
    </row>
    <row r="199" spans="1:7" ht="16.5" thickTop="1" x14ac:dyDescent="0.25">
      <c r="A199" s="54" t="s">
        <v>34</v>
      </c>
      <c r="B199" s="55" t="s">
        <v>35</v>
      </c>
      <c r="C199" s="55" t="s">
        <v>7</v>
      </c>
      <c r="D199" s="56" t="s">
        <v>7</v>
      </c>
      <c r="E199" s="57" t="s">
        <v>7</v>
      </c>
      <c r="F199" s="48"/>
      <c r="G199" s="48"/>
    </row>
    <row r="200" spans="1:7" x14ac:dyDescent="0.25">
      <c r="A200" s="58" t="s">
        <v>110</v>
      </c>
      <c r="B200" s="49" t="s">
        <v>111</v>
      </c>
      <c r="C200" s="46" t="s">
        <v>3</v>
      </c>
      <c r="D200" s="47">
        <v>480</v>
      </c>
      <c r="E200" s="48">
        <v>48.8</v>
      </c>
      <c r="F200" s="48"/>
      <c r="G200" s="48"/>
    </row>
    <row r="201" spans="1:7" x14ac:dyDescent="0.25">
      <c r="A201" s="61"/>
      <c r="B201" s="62"/>
      <c r="C201" s="46"/>
      <c r="D201" s="47"/>
      <c r="E201" s="48"/>
      <c r="F201" s="48"/>
      <c r="G201" s="48"/>
    </row>
    <row r="202" spans="1:7" ht="15.75" x14ac:dyDescent="0.25">
      <c r="A202" s="54" t="s">
        <v>38</v>
      </c>
      <c r="B202" s="55" t="s">
        <v>39</v>
      </c>
      <c r="C202" s="55" t="s">
        <v>7</v>
      </c>
      <c r="D202" s="56" t="s">
        <v>7</v>
      </c>
      <c r="E202" s="57" t="s">
        <v>7</v>
      </c>
      <c r="F202" s="48"/>
      <c r="G202" s="48"/>
    </row>
    <row r="203" spans="1:7" x14ac:dyDescent="0.25">
      <c r="A203" s="58" t="s">
        <v>40</v>
      </c>
      <c r="B203" s="49" t="s">
        <v>41</v>
      </c>
      <c r="C203" s="46" t="s">
        <v>3</v>
      </c>
      <c r="D203" s="47">
        <v>100</v>
      </c>
      <c r="E203" s="48">
        <v>192</v>
      </c>
      <c r="F203" s="48"/>
      <c r="G203" s="48"/>
    </row>
    <row r="204" spans="1:7" x14ac:dyDescent="0.25">
      <c r="A204" s="61"/>
      <c r="B204" s="62"/>
      <c r="C204" s="46"/>
      <c r="D204" s="47"/>
      <c r="E204" s="48"/>
      <c r="F204" s="48"/>
      <c r="G204" s="48"/>
    </row>
    <row r="205" spans="1:7" ht="15.75" x14ac:dyDescent="0.25">
      <c r="A205" s="54" t="s">
        <v>44</v>
      </c>
      <c r="B205" s="55" t="s">
        <v>45</v>
      </c>
      <c r="C205" s="55" t="s">
        <v>7</v>
      </c>
      <c r="D205" s="56" t="s">
        <v>7</v>
      </c>
      <c r="E205" s="57" t="s">
        <v>7</v>
      </c>
      <c r="F205" s="48"/>
      <c r="G205" s="48"/>
    </row>
    <row r="206" spans="1:7" x14ac:dyDescent="0.25">
      <c r="A206" s="58" t="s">
        <v>46</v>
      </c>
      <c r="B206" s="49" t="s">
        <v>47</v>
      </c>
      <c r="C206" s="46" t="s">
        <v>3</v>
      </c>
      <c r="D206" s="47">
        <v>150</v>
      </c>
      <c r="E206" s="48">
        <v>290</v>
      </c>
      <c r="F206" s="48"/>
      <c r="G206" s="48"/>
    </row>
    <row r="207" spans="1:7" ht="15.75" x14ac:dyDescent="0.25">
      <c r="A207" s="54" t="s">
        <v>86</v>
      </c>
      <c r="B207" s="55" t="s">
        <v>87</v>
      </c>
      <c r="C207" s="55" t="s">
        <v>7</v>
      </c>
      <c r="D207" s="56" t="s">
        <v>7</v>
      </c>
      <c r="E207" s="57" t="s">
        <v>7</v>
      </c>
      <c r="F207" s="48"/>
      <c r="G207" s="48"/>
    </row>
    <row r="208" spans="1:7" x14ac:dyDescent="0.25">
      <c r="A208" s="58" t="s">
        <v>88</v>
      </c>
      <c r="B208" s="49" t="s">
        <v>89</v>
      </c>
      <c r="C208" s="46" t="s">
        <v>90</v>
      </c>
      <c r="D208" s="47">
        <v>200</v>
      </c>
      <c r="E208" s="48">
        <v>100</v>
      </c>
      <c r="F208" s="48"/>
      <c r="G208" s="48"/>
    </row>
    <row r="209" spans="1:7" x14ac:dyDescent="0.25">
      <c r="A209" s="58"/>
      <c r="B209" s="49"/>
      <c r="C209" s="46"/>
      <c r="D209" s="47"/>
      <c r="E209" s="48"/>
      <c r="F209" s="48"/>
      <c r="G209" s="48"/>
    </row>
    <row r="210" spans="1:7" x14ac:dyDescent="0.25">
      <c r="A210" s="61" t="s">
        <v>7</v>
      </c>
      <c r="B210" s="62" t="s">
        <v>91</v>
      </c>
      <c r="C210" s="46"/>
      <c r="D210" s="47"/>
      <c r="E210" s="48"/>
      <c r="F210" s="48"/>
      <c r="G210" s="48"/>
    </row>
    <row r="211" spans="1:7" ht="30" x14ac:dyDescent="0.25">
      <c r="A211" s="60" t="s">
        <v>95</v>
      </c>
      <c r="B211" s="59" t="s">
        <v>96</v>
      </c>
      <c r="C211" s="46" t="s">
        <v>31</v>
      </c>
      <c r="D211" s="47">
        <v>20</v>
      </c>
      <c r="E211" s="48">
        <v>1000</v>
      </c>
      <c r="F211" s="48"/>
      <c r="G211" s="48"/>
    </row>
    <row r="212" spans="1:7" x14ac:dyDescent="0.25">
      <c r="A212" s="61" t="s">
        <v>97</v>
      </c>
      <c r="B212" s="49" t="s">
        <v>100</v>
      </c>
      <c r="C212" s="46" t="s">
        <v>90</v>
      </c>
      <c r="D212" s="47">
        <v>15</v>
      </c>
      <c r="E212" s="48">
        <v>294</v>
      </c>
      <c r="F212" s="48"/>
      <c r="G212" s="48"/>
    </row>
    <row r="213" spans="1:7" x14ac:dyDescent="0.25">
      <c r="A213" s="61" t="s">
        <v>98</v>
      </c>
      <c r="B213" s="59" t="s">
        <v>99</v>
      </c>
      <c r="C213" s="46" t="s">
        <v>3</v>
      </c>
      <c r="D213" s="47">
        <v>30</v>
      </c>
      <c r="E213" s="48">
        <v>20</v>
      </c>
      <c r="F213" s="48"/>
      <c r="G213" s="48"/>
    </row>
    <row r="214" spans="1:7" x14ac:dyDescent="0.25">
      <c r="A214" s="44"/>
      <c r="B214" s="49"/>
      <c r="C214" s="46"/>
      <c r="D214" s="47"/>
      <c r="E214" s="48"/>
      <c r="F214" s="48"/>
      <c r="G214" s="48"/>
    </row>
    <row r="215" spans="1:7" x14ac:dyDescent="0.25">
      <c r="A215" s="44"/>
      <c r="B215" s="49"/>
      <c r="C215" s="46"/>
      <c r="D215" s="47"/>
      <c r="E215" s="48"/>
      <c r="F215" s="48"/>
      <c r="G215" s="48"/>
    </row>
    <row r="216" spans="1:7" x14ac:dyDescent="0.25">
      <c r="A216" s="61" t="s">
        <v>7</v>
      </c>
      <c r="B216" s="62" t="s">
        <v>92</v>
      </c>
      <c r="C216" s="46"/>
      <c r="D216" s="47"/>
      <c r="E216" s="48"/>
      <c r="F216" s="48"/>
      <c r="G216" s="29"/>
    </row>
    <row r="217" spans="1:7" x14ac:dyDescent="0.25">
      <c r="A217" s="61" t="s">
        <v>7</v>
      </c>
      <c r="B217" s="62" t="s">
        <v>93</v>
      </c>
      <c r="C217" s="46"/>
      <c r="D217" s="47"/>
      <c r="E217" s="48"/>
      <c r="F217" s="48"/>
      <c r="G217" s="29"/>
    </row>
    <row r="218" spans="1:7" x14ac:dyDescent="0.25">
      <c r="A218" s="73" t="s">
        <v>7</v>
      </c>
      <c r="B218" s="64" t="s">
        <v>92</v>
      </c>
      <c r="C218" s="65"/>
      <c r="D218" s="66"/>
      <c r="E218" s="67"/>
      <c r="F218" s="67"/>
      <c r="G218" s="31"/>
    </row>
    <row r="220" spans="1:7" ht="21" x14ac:dyDescent="0.35">
      <c r="A220" s="39"/>
      <c r="B220" s="68" t="s">
        <v>227</v>
      </c>
      <c r="C220" s="41"/>
      <c r="D220" s="42"/>
      <c r="E220" s="43"/>
      <c r="F220" s="43"/>
      <c r="G220" s="43"/>
    </row>
    <row r="221" spans="1:7" ht="15.75" thickBot="1" x14ac:dyDescent="0.3">
      <c r="A221" s="44"/>
      <c r="B221" s="49"/>
      <c r="C221" s="46"/>
      <c r="D221" s="47"/>
      <c r="E221" s="48"/>
      <c r="F221" s="48"/>
      <c r="G221" s="48"/>
    </row>
    <row r="222" spans="1:7" ht="16.5" thickTop="1" thickBot="1" x14ac:dyDescent="0.3">
      <c r="A222" s="50" t="s">
        <v>1</v>
      </c>
      <c r="B222" s="51" t="s">
        <v>2</v>
      </c>
      <c r="C222" s="52" t="s">
        <v>3</v>
      </c>
      <c r="D222" s="53" t="s">
        <v>4</v>
      </c>
      <c r="E222" s="51" t="s">
        <v>5</v>
      </c>
      <c r="F222" s="51" t="s">
        <v>5</v>
      </c>
      <c r="G222" s="53" t="s">
        <v>6</v>
      </c>
    </row>
    <row r="223" spans="1:7" ht="16.5" thickTop="1" x14ac:dyDescent="0.25">
      <c r="A223" s="54" t="s">
        <v>7</v>
      </c>
      <c r="B223" s="55" t="s">
        <v>7</v>
      </c>
      <c r="C223" s="55" t="s">
        <v>7</v>
      </c>
      <c r="D223" s="56" t="s">
        <v>7</v>
      </c>
      <c r="E223" s="74">
        <v>0.52100000000000002</v>
      </c>
      <c r="F223" s="57"/>
      <c r="G223" s="57"/>
    </row>
    <row r="224" spans="1:7" ht="15.75" x14ac:dyDescent="0.25">
      <c r="A224" s="54" t="s">
        <v>146</v>
      </c>
      <c r="B224" s="55" t="s">
        <v>147</v>
      </c>
      <c r="C224" s="55" t="s">
        <v>7</v>
      </c>
      <c r="D224" s="56" t="s">
        <v>7</v>
      </c>
      <c r="E224" s="57" t="s">
        <v>7</v>
      </c>
      <c r="F224" s="57"/>
      <c r="G224" s="57"/>
    </row>
    <row r="225" spans="1:7" ht="45" x14ac:dyDescent="0.25">
      <c r="A225" s="58" t="s">
        <v>148</v>
      </c>
      <c r="B225" s="59" t="s">
        <v>149</v>
      </c>
      <c r="C225" s="46" t="s">
        <v>12</v>
      </c>
      <c r="D225" s="47">
        <v>90</v>
      </c>
      <c r="E225" s="48">
        <v>80</v>
      </c>
      <c r="F225" s="48"/>
      <c r="G225" s="48"/>
    </row>
    <row r="226" spans="1:7" ht="15.75" thickBot="1" x14ac:dyDescent="0.3">
      <c r="A226" s="58"/>
      <c r="B226" s="59"/>
      <c r="C226" s="46"/>
      <c r="D226" s="47"/>
      <c r="E226" s="48"/>
      <c r="F226" s="48"/>
      <c r="G226" s="48"/>
    </row>
    <row r="227" spans="1:7" ht="16.5" thickTop="1" thickBot="1" x14ac:dyDescent="0.3">
      <c r="A227" s="50" t="s">
        <v>1</v>
      </c>
      <c r="B227" s="51" t="s">
        <v>2</v>
      </c>
      <c r="C227" s="52" t="s">
        <v>3</v>
      </c>
      <c r="D227" s="53" t="s">
        <v>4</v>
      </c>
      <c r="E227" s="51" t="s">
        <v>5</v>
      </c>
      <c r="F227" s="51" t="s">
        <v>5</v>
      </c>
      <c r="G227" s="53" t="s">
        <v>6</v>
      </c>
    </row>
    <row r="228" spans="1:7" ht="45.75" thickTop="1" x14ac:dyDescent="0.25">
      <c r="A228" s="58" t="s">
        <v>150</v>
      </c>
      <c r="B228" s="59" t="s">
        <v>151</v>
      </c>
      <c r="C228" s="46" t="s">
        <v>12</v>
      </c>
      <c r="D228" s="47">
        <v>150</v>
      </c>
      <c r="E228" s="48">
        <v>96</v>
      </c>
      <c r="F228" s="48"/>
      <c r="G228" s="48"/>
    </row>
    <row r="229" spans="1:7" ht="15.75" x14ac:dyDescent="0.25">
      <c r="A229" s="54" t="s">
        <v>8</v>
      </c>
      <c r="B229" s="55" t="s">
        <v>9</v>
      </c>
      <c r="C229" s="55" t="s">
        <v>7</v>
      </c>
      <c r="D229" s="56" t="s">
        <v>7</v>
      </c>
      <c r="E229" s="57" t="s">
        <v>7</v>
      </c>
      <c r="F229" s="48"/>
      <c r="G229" s="48"/>
    </row>
    <row r="230" spans="1:7" ht="30" x14ac:dyDescent="0.25">
      <c r="A230" s="58" t="s">
        <v>10</v>
      </c>
      <c r="B230" s="59" t="s">
        <v>11</v>
      </c>
      <c r="C230" s="46" t="s">
        <v>12</v>
      </c>
      <c r="D230" s="47">
        <v>800</v>
      </c>
      <c r="E230" s="48">
        <v>7.2</v>
      </c>
      <c r="F230" s="48"/>
      <c r="G230" s="48"/>
    </row>
    <row r="231" spans="1:7" ht="30" x14ac:dyDescent="0.25">
      <c r="A231" s="58" t="s">
        <v>13</v>
      </c>
      <c r="B231" s="59" t="s">
        <v>14</v>
      </c>
      <c r="C231" s="46" t="s">
        <v>12</v>
      </c>
      <c r="D231" s="47">
        <v>1400</v>
      </c>
      <c r="E231" s="48">
        <v>9.1</v>
      </c>
      <c r="F231" s="48"/>
      <c r="G231" s="48"/>
    </row>
    <row r="232" spans="1:7" ht="30" x14ac:dyDescent="0.25">
      <c r="A232" s="58" t="s">
        <v>152</v>
      </c>
      <c r="B232" s="59" t="s">
        <v>153</v>
      </c>
      <c r="C232" s="46" t="s">
        <v>12</v>
      </c>
      <c r="D232" s="47">
        <v>600</v>
      </c>
      <c r="E232" s="48">
        <v>27</v>
      </c>
      <c r="F232" s="48"/>
      <c r="G232" s="48"/>
    </row>
    <row r="233" spans="1:7" ht="30" x14ac:dyDescent="0.25">
      <c r="A233" s="58" t="s">
        <v>104</v>
      </c>
      <c r="B233" s="59" t="s">
        <v>105</v>
      </c>
      <c r="C233" s="46" t="s">
        <v>12</v>
      </c>
      <c r="D233" s="47">
        <v>900</v>
      </c>
      <c r="E233" s="48">
        <v>37.6</v>
      </c>
      <c r="F233" s="48"/>
      <c r="G233" s="48"/>
    </row>
    <row r="234" spans="1:7" ht="30" x14ac:dyDescent="0.25">
      <c r="A234" s="58" t="s">
        <v>154</v>
      </c>
      <c r="B234" s="59" t="s">
        <v>155</v>
      </c>
      <c r="C234" s="46" t="s">
        <v>12</v>
      </c>
      <c r="D234" s="47">
        <v>60</v>
      </c>
      <c r="E234" s="48">
        <v>75</v>
      </c>
      <c r="F234" s="48"/>
      <c r="G234" s="48"/>
    </row>
    <row r="235" spans="1:7" ht="30" x14ac:dyDescent="0.25">
      <c r="A235" s="58" t="s">
        <v>156</v>
      </c>
      <c r="B235" s="59" t="s">
        <v>157</v>
      </c>
      <c r="C235" s="46" t="s">
        <v>12</v>
      </c>
      <c r="D235" s="47">
        <v>80</v>
      </c>
      <c r="E235" s="48">
        <v>101</v>
      </c>
      <c r="F235" s="48"/>
      <c r="G235" s="48"/>
    </row>
    <row r="236" spans="1:7" ht="30" x14ac:dyDescent="0.25">
      <c r="A236" s="58" t="s">
        <v>158</v>
      </c>
      <c r="B236" s="59" t="s">
        <v>159</v>
      </c>
      <c r="C236" s="46" t="s">
        <v>12</v>
      </c>
      <c r="D236" s="47">
        <v>170</v>
      </c>
      <c r="E236" s="48">
        <v>138</v>
      </c>
      <c r="F236" s="48"/>
      <c r="G236" s="48"/>
    </row>
    <row r="237" spans="1:7" ht="15.75" x14ac:dyDescent="0.25">
      <c r="A237" s="54" t="s">
        <v>160</v>
      </c>
      <c r="B237" s="55" t="s">
        <v>161</v>
      </c>
      <c r="C237" s="55" t="s">
        <v>7</v>
      </c>
      <c r="D237" s="56" t="s">
        <v>7</v>
      </c>
      <c r="E237" s="57" t="s">
        <v>7</v>
      </c>
      <c r="F237" s="48"/>
      <c r="G237" s="48"/>
    </row>
    <row r="238" spans="1:7" ht="30" x14ac:dyDescent="0.25">
      <c r="A238" s="58" t="s">
        <v>162</v>
      </c>
      <c r="B238" s="59" t="s">
        <v>163</v>
      </c>
      <c r="C238" s="46" t="s">
        <v>12</v>
      </c>
      <c r="D238" s="47">
        <v>120</v>
      </c>
      <c r="E238" s="48">
        <v>45.2</v>
      </c>
      <c r="F238" s="48"/>
      <c r="G238" s="48"/>
    </row>
    <row r="239" spans="1:7" ht="30" x14ac:dyDescent="0.25">
      <c r="A239" s="58" t="s">
        <v>164</v>
      </c>
      <c r="B239" s="59" t="s">
        <v>165</v>
      </c>
      <c r="C239" s="46" t="s">
        <v>12</v>
      </c>
      <c r="D239" s="47">
        <v>90</v>
      </c>
      <c r="E239" s="48">
        <v>48.4</v>
      </c>
      <c r="F239" s="48"/>
      <c r="G239" s="48"/>
    </row>
    <row r="240" spans="1:7" ht="15.75" x14ac:dyDescent="0.25">
      <c r="A240" s="54" t="s">
        <v>132</v>
      </c>
      <c r="B240" s="55" t="s">
        <v>133</v>
      </c>
      <c r="C240" s="55" t="s">
        <v>7</v>
      </c>
      <c r="D240" s="56" t="s">
        <v>7</v>
      </c>
      <c r="E240" s="57" t="s">
        <v>7</v>
      </c>
      <c r="F240" s="48"/>
      <c r="G240" s="48"/>
    </row>
    <row r="241" spans="1:7" ht="30" x14ac:dyDescent="0.25">
      <c r="A241" s="58" t="s">
        <v>166</v>
      </c>
      <c r="B241" s="59" t="s">
        <v>167</v>
      </c>
      <c r="C241" s="46" t="s">
        <v>12</v>
      </c>
      <c r="D241" s="47">
        <v>800</v>
      </c>
      <c r="E241" s="48">
        <v>9.6999999999999993</v>
      </c>
      <c r="F241" s="48"/>
      <c r="G241" s="48"/>
    </row>
    <row r="242" spans="1:7" ht="30" x14ac:dyDescent="0.25">
      <c r="A242" s="58" t="s">
        <v>134</v>
      </c>
      <c r="B242" s="59" t="s">
        <v>168</v>
      </c>
      <c r="C242" s="46" t="s">
        <v>12</v>
      </c>
      <c r="D242" s="47">
        <v>1500</v>
      </c>
      <c r="E242" s="48">
        <v>13.8</v>
      </c>
      <c r="F242" s="48"/>
      <c r="G242" s="48"/>
    </row>
    <row r="243" spans="1:7" ht="15.75" x14ac:dyDescent="0.25">
      <c r="A243" s="54" t="s">
        <v>19</v>
      </c>
      <c r="B243" s="55" t="s">
        <v>20</v>
      </c>
      <c r="C243" s="55" t="s">
        <v>7</v>
      </c>
      <c r="D243" s="56" t="s">
        <v>7</v>
      </c>
      <c r="E243" s="57" t="s">
        <v>7</v>
      </c>
      <c r="F243" s="48"/>
      <c r="G243" s="48"/>
    </row>
    <row r="244" spans="1:7" x14ac:dyDescent="0.25">
      <c r="A244" s="58" t="s">
        <v>21</v>
      </c>
      <c r="B244" s="49" t="s">
        <v>22</v>
      </c>
      <c r="C244" s="46" t="s">
        <v>3</v>
      </c>
      <c r="D244" s="47">
        <v>400</v>
      </c>
      <c r="E244" s="48">
        <v>144</v>
      </c>
      <c r="F244" s="48"/>
      <c r="G244" s="48"/>
    </row>
    <row r="245" spans="1:7" x14ac:dyDescent="0.25">
      <c r="A245" s="58"/>
      <c r="B245" s="49"/>
      <c r="C245" s="46"/>
      <c r="D245" s="47"/>
      <c r="E245" s="48"/>
      <c r="F245" s="48"/>
      <c r="G245" s="48"/>
    </row>
    <row r="246" spans="1:7" ht="15.75" thickBot="1" x14ac:dyDescent="0.3">
      <c r="A246" s="58"/>
      <c r="B246" s="49"/>
      <c r="C246" s="46"/>
      <c r="D246" s="47"/>
      <c r="E246" s="48"/>
      <c r="F246" s="48"/>
      <c r="G246" s="48"/>
    </row>
    <row r="247" spans="1:7" ht="16.5" thickTop="1" thickBot="1" x14ac:dyDescent="0.3">
      <c r="A247" s="50" t="s">
        <v>1</v>
      </c>
      <c r="B247" s="51" t="s">
        <v>2</v>
      </c>
      <c r="C247" s="52" t="s">
        <v>3</v>
      </c>
      <c r="D247" s="53" t="s">
        <v>4</v>
      </c>
      <c r="E247" s="51" t="s">
        <v>5</v>
      </c>
      <c r="F247" s="51" t="s">
        <v>5</v>
      </c>
      <c r="G247" s="53" t="s">
        <v>6</v>
      </c>
    </row>
    <row r="248" spans="1:7" ht="15.75" thickTop="1" x14ac:dyDescent="0.25">
      <c r="A248" s="58" t="s">
        <v>169</v>
      </c>
      <c r="B248" s="49" t="s">
        <v>170</v>
      </c>
      <c r="C248" s="46" t="s">
        <v>3</v>
      </c>
      <c r="D248" s="47">
        <v>200</v>
      </c>
      <c r="E248" s="48">
        <v>206</v>
      </c>
      <c r="F248" s="48"/>
      <c r="G248" s="48"/>
    </row>
    <row r="249" spans="1:7" x14ac:dyDescent="0.25">
      <c r="A249" s="58" t="s">
        <v>25</v>
      </c>
      <c r="B249" s="49" t="s">
        <v>26</v>
      </c>
      <c r="C249" s="46" t="s">
        <v>3</v>
      </c>
      <c r="D249" s="47">
        <v>30</v>
      </c>
      <c r="E249" s="48">
        <v>510</v>
      </c>
      <c r="F249" s="48"/>
      <c r="G249" s="48"/>
    </row>
    <row r="250" spans="1:7" x14ac:dyDescent="0.25">
      <c r="A250" s="58" t="s">
        <v>108</v>
      </c>
      <c r="B250" s="49" t="s">
        <v>109</v>
      </c>
      <c r="C250" s="46" t="s">
        <v>3</v>
      </c>
      <c r="D250" s="47">
        <v>10</v>
      </c>
      <c r="E250" s="48">
        <v>680</v>
      </c>
      <c r="F250" s="48"/>
      <c r="G250" s="48"/>
    </row>
    <row r="251" spans="1:7" ht="15.75" x14ac:dyDescent="0.25">
      <c r="A251" s="54"/>
      <c r="B251" s="55"/>
      <c r="C251" s="55"/>
      <c r="D251" s="56"/>
      <c r="E251" s="57"/>
      <c r="F251" s="48"/>
      <c r="G251" s="48"/>
    </row>
    <row r="252" spans="1:7" ht="15.75" x14ac:dyDescent="0.25">
      <c r="A252" s="54" t="s">
        <v>171</v>
      </c>
      <c r="B252" s="55" t="s">
        <v>172</v>
      </c>
      <c r="C252" s="55" t="s">
        <v>7</v>
      </c>
      <c r="D252" s="56" t="s">
        <v>7</v>
      </c>
      <c r="E252" s="57" t="s">
        <v>7</v>
      </c>
      <c r="F252" s="48"/>
      <c r="G252" s="48"/>
    </row>
    <row r="253" spans="1:7" x14ac:dyDescent="0.25">
      <c r="A253" s="58" t="s">
        <v>173</v>
      </c>
      <c r="B253" s="49" t="s">
        <v>174</v>
      </c>
      <c r="C253" s="46" t="s">
        <v>3</v>
      </c>
      <c r="D253" s="47">
        <v>70</v>
      </c>
      <c r="E253" s="48">
        <v>430</v>
      </c>
      <c r="F253" s="48"/>
      <c r="G253" s="48"/>
    </row>
    <row r="254" spans="1:7" ht="15.75" x14ac:dyDescent="0.25">
      <c r="A254" s="54"/>
      <c r="B254" s="55"/>
      <c r="C254" s="55"/>
      <c r="D254" s="56"/>
      <c r="E254" s="57"/>
      <c r="F254" s="48"/>
      <c r="G254" s="48"/>
    </row>
    <row r="255" spans="1:7" ht="15.75" x14ac:dyDescent="0.25">
      <c r="A255" s="54"/>
      <c r="B255" s="55"/>
      <c r="C255" s="55"/>
      <c r="D255" s="56"/>
      <c r="E255" s="57"/>
      <c r="F255" s="48"/>
      <c r="G255" s="48"/>
    </row>
    <row r="256" spans="1:7" ht="15.75" x14ac:dyDescent="0.25">
      <c r="A256" s="54" t="s">
        <v>27</v>
      </c>
      <c r="B256" s="55" t="s">
        <v>28</v>
      </c>
      <c r="C256" s="55" t="s">
        <v>7</v>
      </c>
      <c r="D256" s="56" t="s">
        <v>7</v>
      </c>
      <c r="E256" s="57" t="s">
        <v>7</v>
      </c>
      <c r="F256" s="48"/>
      <c r="G256" s="48"/>
    </row>
    <row r="257" spans="1:7" ht="45" x14ac:dyDescent="0.25">
      <c r="A257" s="58" t="s">
        <v>29</v>
      </c>
      <c r="B257" s="59" t="s">
        <v>30</v>
      </c>
      <c r="C257" s="46" t="s">
        <v>31</v>
      </c>
      <c r="D257" s="47">
        <v>215</v>
      </c>
      <c r="E257" s="48">
        <v>3400</v>
      </c>
      <c r="F257" s="48"/>
      <c r="G257" s="48"/>
    </row>
    <row r="258" spans="1:7" ht="45" x14ac:dyDescent="0.25">
      <c r="A258" s="58" t="s">
        <v>32</v>
      </c>
      <c r="B258" s="59" t="s">
        <v>33</v>
      </c>
      <c r="C258" s="46" t="s">
        <v>31</v>
      </c>
      <c r="D258" s="47">
        <v>15</v>
      </c>
      <c r="E258" s="48">
        <v>4600</v>
      </c>
      <c r="F258" s="48"/>
      <c r="G258" s="48"/>
    </row>
    <row r="259" spans="1:7" ht="15.75" x14ac:dyDescent="0.25">
      <c r="A259" s="54" t="s">
        <v>175</v>
      </c>
      <c r="B259" s="55" t="s">
        <v>176</v>
      </c>
      <c r="C259" s="55" t="s">
        <v>7</v>
      </c>
      <c r="D259" s="56" t="s">
        <v>7</v>
      </c>
      <c r="E259" s="57" t="s">
        <v>7</v>
      </c>
      <c r="F259" s="48"/>
      <c r="G259" s="48"/>
    </row>
    <row r="260" spans="1:7" ht="30" x14ac:dyDescent="0.25">
      <c r="A260" s="58" t="s">
        <v>177</v>
      </c>
      <c r="B260" s="59" t="s">
        <v>178</v>
      </c>
      <c r="C260" s="46" t="s">
        <v>3</v>
      </c>
      <c r="D260" s="47">
        <v>160</v>
      </c>
      <c r="E260" s="48">
        <v>84</v>
      </c>
      <c r="F260" s="48"/>
      <c r="G260" s="48"/>
    </row>
    <row r="261" spans="1:7" ht="15.75" x14ac:dyDescent="0.25">
      <c r="A261" s="54" t="s">
        <v>34</v>
      </c>
      <c r="B261" s="59" t="s">
        <v>35</v>
      </c>
      <c r="C261" s="55" t="s">
        <v>7</v>
      </c>
      <c r="D261" s="56" t="s">
        <v>7</v>
      </c>
      <c r="E261" s="57" t="s">
        <v>7</v>
      </c>
      <c r="F261" s="48"/>
      <c r="G261" s="48"/>
    </row>
    <row r="262" spans="1:7" x14ac:dyDescent="0.25">
      <c r="A262" s="58" t="s">
        <v>110</v>
      </c>
      <c r="B262" s="49" t="s">
        <v>111</v>
      </c>
      <c r="C262" s="46" t="s">
        <v>3</v>
      </c>
      <c r="D262" s="47">
        <v>3240</v>
      </c>
      <c r="E262" s="48">
        <v>48.8</v>
      </c>
      <c r="F262" s="48"/>
      <c r="G262" s="48"/>
    </row>
    <row r="263" spans="1:7" ht="15.75" x14ac:dyDescent="0.25">
      <c r="A263" s="54" t="s">
        <v>38</v>
      </c>
      <c r="B263" s="55" t="s">
        <v>39</v>
      </c>
      <c r="C263" s="55" t="s">
        <v>7</v>
      </c>
      <c r="D263" s="56" t="s">
        <v>7</v>
      </c>
      <c r="E263" s="57" t="s">
        <v>7</v>
      </c>
      <c r="F263" s="48"/>
      <c r="G263" s="48"/>
    </row>
    <row r="264" spans="1:7" x14ac:dyDescent="0.25">
      <c r="A264" s="58" t="s">
        <v>40</v>
      </c>
      <c r="B264" s="49" t="s">
        <v>41</v>
      </c>
      <c r="C264" s="46" t="s">
        <v>3</v>
      </c>
      <c r="D264" s="47">
        <v>980</v>
      </c>
      <c r="E264" s="48">
        <v>192</v>
      </c>
      <c r="F264" s="48"/>
      <c r="G264" s="48"/>
    </row>
    <row r="265" spans="1:7" x14ac:dyDescent="0.25">
      <c r="A265" s="58" t="s">
        <v>42</v>
      </c>
      <c r="B265" s="49" t="s">
        <v>43</v>
      </c>
      <c r="C265" s="46" t="s">
        <v>3</v>
      </c>
      <c r="D265" s="47">
        <v>450</v>
      </c>
      <c r="E265" s="48">
        <v>228</v>
      </c>
      <c r="F265" s="48"/>
      <c r="G265" s="48"/>
    </row>
    <row r="266" spans="1:7" x14ac:dyDescent="0.25">
      <c r="A266" s="58"/>
      <c r="B266" s="49"/>
      <c r="C266" s="46"/>
      <c r="D266" s="47"/>
      <c r="E266" s="48"/>
      <c r="F266" s="48"/>
      <c r="G266" s="48"/>
    </row>
    <row r="267" spans="1:7" ht="15.75" x14ac:dyDescent="0.25">
      <c r="A267" s="54" t="s">
        <v>112</v>
      </c>
      <c r="B267" s="55" t="s">
        <v>113</v>
      </c>
      <c r="C267" s="55" t="s">
        <v>7</v>
      </c>
      <c r="D267" s="56" t="s">
        <v>7</v>
      </c>
      <c r="E267" s="57" t="s">
        <v>7</v>
      </c>
      <c r="F267" s="48"/>
      <c r="G267" s="48"/>
    </row>
    <row r="268" spans="1:7" ht="30" x14ac:dyDescent="0.25">
      <c r="A268" s="58" t="s">
        <v>114</v>
      </c>
      <c r="B268" s="59" t="s">
        <v>115</v>
      </c>
      <c r="C268" s="46" t="s">
        <v>3</v>
      </c>
      <c r="D268" s="47">
        <v>160</v>
      </c>
      <c r="E268" s="48">
        <v>690</v>
      </c>
      <c r="F268" s="48"/>
      <c r="G268" s="48"/>
    </row>
    <row r="269" spans="1:7" ht="30" x14ac:dyDescent="0.25">
      <c r="A269" s="58" t="s">
        <v>138</v>
      </c>
      <c r="B269" s="59" t="s">
        <v>139</v>
      </c>
      <c r="C269" s="46" t="s">
        <v>3</v>
      </c>
      <c r="D269" s="47">
        <v>98</v>
      </c>
      <c r="E269" s="48">
        <v>980</v>
      </c>
      <c r="F269" s="48"/>
      <c r="G269" s="48"/>
    </row>
    <row r="270" spans="1:7" x14ac:dyDescent="0.25">
      <c r="A270" s="58"/>
      <c r="B270" s="59"/>
      <c r="C270" s="46"/>
      <c r="D270" s="47"/>
      <c r="E270" s="48"/>
      <c r="F270" s="48"/>
      <c r="G270" s="48"/>
    </row>
    <row r="271" spans="1:7" ht="15.75" thickBot="1" x14ac:dyDescent="0.3">
      <c r="A271" s="58"/>
      <c r="B271" s="59"/>
      <c r="C271" s="46"/>
      <c r="D271" s="47"/>
      <c r="E271" s="48"/>
      <c r="F271" s="48"/>
      <c r="G271" s="48"/>
    </row>
    <row r="272" spans="1:7" ht="16.5" thickTop="1" thickBot="1" x14ac:dyDescent="0.3">
      <c r="A272" s="50" t="s">
        <v>1</v>
      </c>
      <c r="B272" s="51" t="s">
        <v>2</v>
      </c>
      <c r="C272" s="52" t="s">
        <v>3</v>
      </c>
      <c r="D272" s="53" t="s">
        <v>4</v>
      </c>
      <c r="E272" s="51" t="s">
        <v>5</v>
      </c>
      <c r="F272" s="51" t="s">
        <v>5</v>
      </c>
      <c r="G272" s="53" t="s">
        <v>6</v>
      </c>
    </row>
    <row r="273" spans="1:7" ht="16.5" thickTop="1" x14ac:dyDescent="0.25">
      <c r="A273" s="54" t="s">
        <v>120</v>
      </c>
      <c r="B273" s="55" t="s">
        <v>121</v>
      </c>
      <c r="C273" s="55" t="s">
        <v>7</v>
      </c>
      <c r="D273" s="56" t="s">
        <v>7</v>
      </c>
      <c r="E273" s="57" t="s">
        <v>7</v>
      </c>
      <c r="F273" s="48"/>
      <c r="G273" s="48"/>
    </row>
    <row r="274" spans="1:7" x14ac:dyDescent="0.25">
      <c r="A274" s="58" t="s">
        <v>179</v>
      </c>
      <c r="B274" s="49" t="s">
        <v>180</v>
      </c>
      <c r="C274" s="46" t="s">
        <v>3</v>
      </c>
      <c r="D274" s="47">
        <v>90</v>
      </c>
      <c r="E274" s="48">
        <v>108</v>
      </c>
      <c r="F274" s="48"/>
      <c r="G274" s="48"/>
    </row>
    <row r="275" spans="1:7" x14ac:dyDescent="0.25">
      <c r="A275" s="58" t="s">
        <v>179</v>
      </c>
      <c r="B275" s="49" t="s">
        <v>180</v>
      </c>
      <c r="C275" s="46" t="s">
        <v>3</v>
      </c>
      <c r="D275" s="47">
        <v>80</v>
      </c>
      <c r="E275" s="48">
        <v>108</v>
      </c>
      <c r="F275" s="48"/>
      <c r="G275" s="48"/>
    </row>
    <row r="276" spans="1:7" x14ac:dyDescent="0.25">
      <c r="A276" s="58" t="s">
        <v>122</v>
      </c>
      <c r="B276" s="49" t="s">
        <v>123</v>
      </c>
      <c r="C276" s="46" t="s">
        <v>3</v>
      </c>
      <c r="D276" s="47">
        <v>34</v>
      </c>
      <c r="E276" s="48">
        <v>202</v>
      </c>
      <c r="F276" s="48"/>
      <c r="G276" s="48"/>
    </row>
    <row r="277" spans="1:7" ht="15.75" x14ac:dyDescent="0.25">
      <c r="A277" s="54" t="s">
        <v>181</v>
      </c>
      <c r="B277" s="55" t="s">
        <v>182</v>
      </c>
      <c r="C277" s="55" t="s">
        <v>7</v>
      </c>
      <c r="D277" s="56" t="s">
        <v>7</v>
      </c>
      <c r="E277" s="57" t="s">
        <v>7</v>
      </c>
      <c r="F277" s="48"/>
      <c r="G277" s="48"/>
    </row>
    <row r="278" spans="1:7" x14ac:dyDescent="0.25">
      <c r="A278" s="58" t="s">
        <v>183</v>
      </c>
      <c r="B278" s="49" t="s">
        <v>184</v>
      </c>
      <c r="C278" s="46" t="s">
        <v>3</v>
      </c>
      <c r="D278" s="47">
        <v>90</v>
      </c>
      <c r="E278" s="48">
        <v>254</v>
      </c>
      <c r="F278" s="48"/>
      <c r="G278" s="48"/>
    </row>
    <row r="279" spans="1:7" x14ac:dyDescent="0.25">
      <c r="A279" s="58" t="s">
        <v>185</v>
      </c>
      <c r="B279" s="49" t="s">
        <v>186</v>
      </c>
      <c r="C279" s="46" t="s">
        <v>3</v>
      </c>
      <c r="D279" s="47">
        <v>30</v>
      </c>
      <c r="E279" s="48">
        <v>500</v>
      </c>
      <c r="F279" s="48"/>
      <c r="G279" s="48"/>
    </row>
    <row r="280" spans="1:7" ht="15.75" x14ac:dyDescent="0.25">
      <c r="A280" s="54" t="s">
        <v>44</v>
      </c>
      <c r="B280" s="55" t="s">
        <v>45</v>
      </c>
      <c r="C280" s="55" t="s">
        <v>7</v>
      </c>
      <c r="D280" s="56" t="s">
        <v>7</v>
      </c>
      <c r="E280" s="57" t="s">
        <v>7</v>
      </c>
      <c r="F280" s="48"/>
      <c r="G280" s="48"/>
    </row>
    <row r="281" spans="1:7" x14ac:dyDescent="0.25">
      <c r="A281" s="58" t="s">
        <v>46</v>
      </c>
      <c r="B281" s="49" t="s">
        <v>47</v>
      </c>
      <c r="C281" s="46" t="s">
        <v>3</v>
      </c>
      <c r="D281" s="47">
        <v>120</v>
      </c>
      <c r="E281" s="48">
        <v>290</v>
      </c>
      <c r="F281" s="48"/>
      <c r="G281" s="48"/>
    </row>
    <row r="282" spans="1:7" x14ac:dyDescent="0.25">
      <c r="A282" s="58" t="s">
        <v>48</v>
      </c>
      <c r="B282" s="49" t="s">
        <v>187</v>
      </c>
      <c r="C282" s="46" t="s">
        <v>3</v>
      </c>
      <c r="D282" s="47">
        <v>980</v>
      </c>
      <c r="E282" s="48">
        <v>342</v>
      </c>
      <c r="F282" s="48"/>
      <c r="G282" s="48"/>
    </row>
    <row r="283" spans="1:7" ht="15.75" x14ac:dyDescent="0.25">
      <c r="A283" s="54" t="s">
        <v>188</v>
      </c>
      <c r="B283" s="55" t="s">
        <v>189</v>
      </c>
      <c r="C283" s="55" t="s">
        <v>7</v>
      </c>
      <c r="D283" s="56" t="s">
        <v>7</v>
      </c>
      <c r="E283" s="57" t="s">
        <v>7</v>
      </c>
      <c r="F283" s="48"/>
      <c r="G283" s="48"/>
    </row>
    <row r="284" spans="1:7" x14ac:dyDescent="0.25">
      <c r="A284" s="58" t="s">
        <v>190</v>
      </c>
      <c r="B284" s="49" t="s">
        <v>191</v>
      </c>
      <c r="C284" s="46" t="s">
        <v>3</v>
      </c>
      <c r="D284" s="47">
        <v>60</v>
      </c>
      <c r="E284" s="48">
        <v>259</v>
      </c>
      <c r="F284" s="48"/>
      <c r="G284" s="48"/>
    </row>
    <row r="285" spans="1:7" ht="15.75" x14ac:dyDescent="0.25">
      <c r="A285" s="54" t="s">
        <v>50</v>
      </c>
      <c r="B285" s="55" t="s">
        <v>51</v>
      </c>
      <c r="C285" s="55" t="s">
        <v>7</v>
      </c>
      <c r="D285" s="56" t="s">
        <v>7</v>
      </c>
      <c r="E285" s="57" t="s">
        <v>7</v>
      </c>
      <c r="F285" s="48"/>
      <c r="G285" s="48"/>
    </row>
    <row r="286" spans="1:7" x14ac:dyDescent="0.25">
      <c r="A286" s="58" t="s">
        <v>192</v>
      </c>
      <c r="B286" s="49" t="s">
        <v>193</v>
      </c>
      <c r="C286" s="46" t="s">
        <v>3</v>
      </c>
      <c r="D286" s="47">
        <v>35</v>
      </c>
      <c r="E286" s="48">
        <v>427</v>
      </c>
      <c r="F286" s="48"/>
      <c r="G286" s="48"/>
    </row>
    <row r="287" spans="1:7" x14ac:dyDescent="0.25">
      <c r="A287" s="58" t="s">
        <v>194</v>
      </c>
      <c r="B287" s="49" t="s">
        <v>195</v>
      </c>
      <c r="C287" s="46" t="s">
        <v>3</v>
      </c>
      <c r="D287" s="47">
        <v>45</v>
      </c>
      <c r="E287" s="48">
        <v>151</v>
      </c>
      <c r="F287" s="48"/>
      <c r="G287" s="48"/>
    </row>
    <row r="288" spans="1:7" ht="15.75" x14ac:dyDescent="0.25">
      <c r="A288" s="54" t="s">
        <v>54</v>
      </c>
      <c r="B288" s="55" t="s">
        <v>55</v>
      </c>
      <c r="C288" s="55" t="s">
        <v>7</v>
      </c>
      <c r="D288" s="56" t="s">
        <v>7</v>
      </c>
      <c r="E288" s="57" t="s">
        <v>7</v>
      </c>
      <c r="F288" s="48"/>
      <c r="G288" s="48"/>
    </row>
    <row r="289" spans="1:7" x14ac:dyDescent="0.25">
      <c r="A289" s="58" t="s">
        <v>56</v>
      </c>
      <c r="B289" s="49" t="s">
        <v>57</v>
      </c>
      <c r="C289" s="46" t="s">
        <v>3</v>
      </c>
      <c r="D289" s="47">
        <v>70</v>
      </c>
      <c r="E289" s="48">
        <v>373</v>
      </c>
      <c r="F289" s="48"/>
      <c r="G289" s="48"/>
    </row>
    <row r="290" spans="1:7" x14ac:dyDescent="0.25">
      <c r="A290" s="58" t="s">
        <v>196</v>
      </c>
      <c r="B290" s="49" t="s">
        <v>197</v>
      </c>
      <c r="C290" s="46" t="s">
        <v>3</v>
      </c>
      <c r="D290" s="47">
        <v>20</v>
      </c>
      <c r="E290" s="48">
        <v>1020</v>
      </c>
      <c r="F290" s="48"/>
      <c r="G290" s="48"/>
    </row>
    <row r="291" spans="1:7" ht="15.75" x14ac:dyDescent="0.25">
      <c r="A291" s="54" t="s">
        <v>198</v>
      </c>
      <c r="B291" s="55" t="s">
        <v>199</v>
      </c>
      <c r="C291" s="55" t="s">
        <v>7</v>
      </c>
      <c r="D291" s="56" t="s">
        <v>7</v>
      </c>
      <c r="E291" s="57" t="s">
        <v>7</v>
      </c>
      <c r="F291" s="48"/>
      <c r="G291" s="48"/>
    </row>
    <row r="292" spans="1:7" x14ac:dyDescent="0.25">
      <c r="A292" s="58" t="s">
        <v>200</v>
      </c>
      <c r="B292" s="49" t="s">
        <v>201</v>
      </c>
      <c r="C292" s="46" t="s">
        <v>3</v>
      </c>
      <c r="D292" s="47">
        <v>15</v>
      </c>
      <c r="E292" s="48">
        <v>590</v>
      </c>
      <c r="F292" s="48"/>
      <c r="G292" s="48"/>
    </row>
    <row r="293" spans="1:7" ht="15.75" x14ac:dyDescent="0.25">
      <c r="A293" s="54" t="s">
        <v>58</v>
      </c>
      <c r="B293" s="55" t="s">
        <v>59</v>
      </c>
      <c r="C293" s="55" t="s">
        <v>7</v>
      </c>
      <c r="D293" s="56" t="s">
        <v>7</v>
      </c>
      <c r="E293" s="57" t="s">
        <v>7</v>
      </c>
      <c r="F293" s="48"/>
      <c r="G293" s="48"/>
    </row>
    <row r="294" spans="1:7" ht="30" x14ac:dyDescent="0.25">
      <c r="A294" s="58" t="s">
        <v>60</v>
      </c>
      <c r="B294" s="59" t="s">
        <v>61</v>
      </c>
      <c r="C294" s="46" t="s">
        <v>3</v>
      </c>
      <c r="D294" s="47">
        <v>35</v>
      </c>
      <c r="E294" s="48">
        <v>1180</v>
      </c>
      <c r="F294" s="48"/>
      <c r="G294" s="48"/>
    </row>
    <row r="295" spans="1:7" x14ac:dyDescent="0.25">
      <c r="A295" s="58"/>
      <c r="B295" s="59"/>
      <c r="C295" s="46"/>
      <c r="D295" s="47"/>
      <c r="E295" s="48"/>
      <c r="F295" s="48"/>
      <c r="G295" s="48"/>
    </row>
    <row r="296" spans="1:7" ht="15.75" x14ac:dyDescent="0.25">
      <c r="A296" s="54" t="s">
        <v>64</v>
      </c>
      <c r="B296" s="59" t="s">
        <v>65</v>
      </c>
      <c r="C296" s="55" t="s">
        <v>7</v>
      </c>
      <c r="D296" s="56" t="s">
        <v>7</v>
      </c>
      <c r="E296" s="57" t="s">
        <v>7</v>
      </c>
      <c r="F296" s="48"/>
      <c r="G296" s="48"/>
    </row>
    <row r="297" spans="1:7" x14ac:dyDescent="0.25">
      <c r="A297" s="58" t="s">
        <v>202</v>
      </c>
      <c r="B297" s="49" t="s">
        <v>203</v>
      </c>
      <c r="C297" s="46" t="s">
        <v>3</v>
      </c>
      <c r="D297" s="47">
        <v>378</v>
      </c>
      <c r="E297" s="48">
        <v>192</v>
      </c>
      <c r="F297" s="48"/>
      <c r="G297" s="48"/>
    </row>
    <row r="298" spans="1:7" ht="45" x14ac:dyDescent="0.25">
      <c r="A298" s="58" t="s">
        <v>68</v>
      </c>
      <c r="B298" s="59" t="s">
        <v>204</v>
      </c>
      <c r="C298" s="46" t="s">
        <v>3</v>
      </c>
      <c r="D298" s="47">
        <v>126</v>
      </c>
      <c r="E298" s="48">
        <v>2220</v>
      </c>
      <c r="F298" s="48"/>
      <c r="G298" s="48"/>
    </row>
    <row r="299" spans="1:7" x14ac:dyDescent="0.25">
      <c r="A299" s="58" t="s">
        <v>205</v>
      </c>
      <c r="B299" s="59" t="s">
        <v>206</v>
      </c>
      <c r="C299" s="46" t="s">
        <v>3</v>
      </c>
      <c r="D299" s="47">
        <v>378</v>
      </c>
      <c r="E299" s="48">
        <v>64</v>
      </c>
      <c r="F299" s="48"/>
      <c r="G299" s="48"/>
    </row>
    <row r="300" spans="1:7" x14ac:dyDescent="0.25">
      <c r="A300" s="58" t="s">
        <v>207</v>
      </c>
      <c r="B300" s="49" t="s">
        <v>208</v>
      </c>
      <c r="C300" s="46" t="s">
        <v>3</v>
      </c>
      <c r="D300" s="47">
        <v>20</v>
      </c>
      <c r="E300" s="48">
        <v>169</v>
      </c>
      <c r="F300" s="48"/>
      <c r="G300" s="48"/>
    </row>
    <row r="301" spans="1:7" ht="15.75" thickBot="1" x14ac:dyDescent="0.3">
      <c r="A301" s="58"/>
      <c r="B301" s="49"/>
      <c r="C301" s="46"/>
      <c r="D301" s="47"/>
      <c r="E301" s="48"/>
      <c r="F301" s="48"/>
      <c r="G301" s="48"/>
    </row>
    <row r="302" spans="1:7" ht="16.5" thickTop="1" thickBot="1" x14ac:dyDescent="0.3">
      <c r="A302" s="50" t="s">
        <v>1</v>
      </c>
      <c r="B302" s="51" t="s">
        <v>2</v>
      </c>
      <c r="C302" s="52" t="s">
        <v>3</v>
      </c>
      <c r="D302" s="53" t="s">
        <v>4</v>
      </c>
      <c r="E302" s="51" t="s">
        <v>5</v>
      </c>
      <c r="F302" s="51" t="s">
        <v>5</v>
      </c>
      <c r="G302" s="53" t="s">
        <v>6</v>
      </c>
    </row>
    <row r="303" spans="1:7" ht="16.5" thickTop="1" x14ac:dyDescent="0.25">
      <c r="A303" s="54" t="s">
        <v>209</v>
      </c>
      <c r="B303" s="55" t="s">
        <v>210</v>
      </c>
      <c r="C303" s="55" t="s">
        <v>7</v>
      </c>
      <c r="D303" s="56" t="s">
        <v>7</v>
      </c>
      <c r="E303" s="57" t="s">
        <v>7</v>
      </c>
      <c r="F303" s="48"/>
      <c r="G303" s="48"/>
    </row>
    <row r="304" spans="1:7" ht="75" x14ac:dyDescent="0.25">
      <c r="A304" s="58" t="s">
        <v>211</v>
      </c>
      <c r="B304" s="59" t="s">
        <v>212</v>
      </c>
      <c r="C304" s="46" t="s">
        <v>3</v>
      </c>
      <c r="D304" s="47">
        <v>900</v>
      </c>
      <c r="E304" s="48">
        <v>160</v>
      </c>
      <c r="F304" s="48"/>
      <c r="G304" s="48"/>
    </row>
    <row r="305" spans="1:7" ht="60" x14ac:dyDescent="0.25">
      <c r="A305" s="58" t="s">
        <v>213</v>
      </c>
      <c r="B305" s="59" t="s">
        <v>214</v>
      </c>
      <c r="C305" s="46" t="s">
        <v>3</v>
      </c>
      <c r="D305" s="47">
        <v>30</v>
      </c>
      <c r="E305" s="48">
        <v>100</v>
      </c>
      <c r="F305" s="48"/>
      <c r="G305" s="48"/>
    </row>
    <row r="306" spans="1:7" ht="60" x14ac:dyDescent="0.25">
      <c r="A306" s="58" t="s">
        <v>215</v>
      </c>
      <c r="B306" s="59" t="s">
        <v>216</v>
      </c>
      <c r="C306" s="46" t="s">
        <v>3</v>
      </c>
      <c r="D306" s="47">
        <v>50</v>
      </c>
      <c r="E306" s="48">
        <v>1000</v>
      </c>
      <c r="F306" s="48"/>
      <c r="G306" s="48"/>
    </row>
    <row r="307" spans="1:7" ht="15.75" x14ac:dyDescent="0.25">
      <c r="A307" s="54" t="s">
        <v>70</v>
      </c>
      <c r="B307" s="59" t="s">
        <v>71</v>
      </c>
      <c r="C307" s="55" t="s">
        <v>7</v>
      </c>
      <c r="D307" s="56" t="s">
        <v>7</v>
      </c>
      <c r="E307" s="57" t="s">
        <v>7</v>
      </c>
      <c r="F307" s="48"/>
      <c r="G307" s="48"/>
    </row>
    <row r="308" spans="1:7" x14ac:dyDescent="0.25">
      <c r="A308" s="58" t="s">
        <v>142</v>
      </c>
      <c r="B308" s="49" t="s">
        <v>143</v>
      </c>
      <c r="C308" s="46" t="s">
        <v>3</v>
      </c>
      <c r="D308" s="47">
        <v>80</v>
      </c>
      <c r="E308" s="48">
        <v>360</v>
      </c>
      <c r="F308" s="48"/>
      <c r="G308" s="48"/>
    </row>
    <row r="309" spans="1:7" ht="15.75" x14ac:dyDescent="0.25">
      <c r="A309" s="54" t="s">
        <v>78</v>
      </c>
      <c r="B309" s="55" t="s">
        <v>79</v>
      </c>
      <c r="C309" s="55" t="s">
        <v>7</v>
      </c>
      <c r="D309" s="56" t="s">
        <v>7</v>
      </c>
      <c r="E309" s="57" t="s">
        <v>7</v>
      </c>
      <c r="F309" s="48"/>
      <c r="G309" s="48"/>
    </row>
    <row r="310" spans="1:7" ht="45" x14ac:dyDescent="0.25">
      <c r="A310" s="58" t="s">
        <v>82</v>
      </c>
      <c r="B310" s="59" t="s">
        <v>217</v>
      </c>
      <c r="C310" s="46" t="s">
        <v>3</v>
      </c>
      <c r="D310" s="47">
        <v>35</v>
      </c>
      <c r="E310" s="48">
        <v>6530</v>
      </c>
      <c r="F310" s="48"/>
      <c r="G310" s="48"/>
    </row>
    <row r="311" spans="1:7" x14ac:dyDescent="0.25">
      <c r="A311" s="44"/>
      <c r="B311" s="59"/>
      <c r="C311" s="46"/>
      <c r="D311" s="47"/>
      <c r="E311" s="48"/>
      <c r="F311" s="48"/>
      <c r="G311" s="48"/>
    </row>
    <row r="312" spans="1:7" ht="15.75" x14ac:dyDescent="0.25">
      <c r="A312" s="54" t="s">
        <v>86</v>
      </c>
      <c r="B312" s="55" t="s">
        <v>87</v>
      </c>
      <c r="C312" s="55" t="s">
        <v>7</v>
      </c>
      <c r="D312" s="56" t="s">
        <v>7</v>
      </c>
      <c r="E312" s="57" t="s">
        <v>7</v>
      </c>
      <c r="F312" s="48"/>
      <c r="G312" s="48"/>
    </row>
    <row r="313" spans="1:7" x14ac:dyDescent="0.25">
      <c r="A313" s="58" t="s">
        <v>88</v>
      </c>
      <c r="B313" s="49" t="s">
        <v>89</v>
      </c>
      <c r="C313" s="46" t="s">
        <v>90</v>
      </c>
      <c r="D313" s="47">
        <v>450</v>
      </c>
      <c r="E313" s="48">
        <v>100</v>
      </c>
      <c r="F313" s="48"/>
      <c r="G313" s="48"/>
    </row>
    <row r="314" spans="1:7" x14ac:dyDescent="0.25">
      <c r="A314" s="58" t="s">
        <v>218</v>
      </c>
      <c r="B314" s="49" t="s">
        <v>219</v>
      </c>
      <c r="C314" s="46" t="s">
        <v>90</v>
      </c>
      <c r="D314" s="47">
        <v>500</v>
      </c>
      <c r="E314" s="48">
        <v>85</v>
      </c>
      <c r="F314" s="48"/>
      <c r="G314" s="48"/>
    </row>
    <row r="315" spans="1:7" ht="15.75" x14ac:dyDescent="0.25">
      <c r="A315" s="54" t="s">
        <v>220</v>
      </c>
      <c r="B315" s="55" t="s">
        <v>221</v>
      </c>
      <c r="C315" s="55" t="s">
        <v>7</v>
      </c>
      <c r="D315" s="56" t="s">
        <v>7</v>
      </c>
      <c r="E315" s="57" t="s">
        <v>7</v>
      </c>
      <c r="F315" s="48"/>
      <c r="G315" s="48"/>
    </row>
    <row r="316" spans="1:7" ht="30" x14ac:dyDescent="0.25">
      <c r="A316" s="58" t="s">
        <v>222</v>
      </c>
      <c r="B316" s="59" t="s">
        <v>223</v>
      </c>
      <c r="C316" s="46" t="s">
        <v>224</v>
      </c>
      <c r="D316" s="47">
        <v>50</v>
      </c>
      <c r="E316" s="48">
        <v>840</v>
      </c>
      <c r="F316" s="48"/>
      <c r="G316" s="48"/>
    </row>
    <row r="317" spans="1:7" ht="30" x14ac:dyDescent="0.25">
      <c r="A317" s="58" t="s">
        <v>225</v>
      </c>
      <c r="B317" s="59" t="s">
        <v>226</v>
      </c>
      <c r="C317" s="46" t="s">
        <v>224</v>
      </c>
      <c r="D317" s="47">
        <v>70</v>
      </c>
      <c r="E317" s="48">
        <v>1890</v>
      </c>
      <c r="F317" s="48"/>
      <c r="G317" s="48"/>
    </row>
    <row r="318" spans="1:7" x14ac:dyDescent="0.25">
      <c r="A318" s="58"/>
      <c r="B318" s="59"/>
      <c r="C318" s="46"/>
      <c r="D318" s="47"/>
      <c r="E318" s="48"/>
      <c r="F318" s="48"/>
      <c r="G318" s="48"/>
    </row>
    <row r="319" spans="1:7" ht="15.75" thickBot="1" x14ac:dyDescent="0.3">
      <c r="A319" s="58"/>
      <c r="B319" s="59"/>
      <c r="C319" s="46"/>
      <c r="D319" s="47"/>
      <c r="E319" s="48"/>
      <c r="F319" s="48"/>
      <c r="G319" s="48"/>
    </row>
    <row r="320" spans="1:7" ht="16.5" thickTop="1" thickBot="1" x14ac:dyDescent="0.3">
      <c r="A320" s="50" t="s">
        <v>1</v>
      </c>
      <c r="B320" s="51" t="s">
        <v>2</v>
      </c>
      <c r="C320" s="52" t="s">
        <v>3</v>
      </c>
      <c r="D320" s="53" t="s">
        <v>4</v>
      </c>
      <c r="E320" s="51" t="s">
        <v>5</v>
      </c>
      <c r="F320" s="51" t="s">
        <v>5</v>
      </c>
      <c r="G320" s="53" t="s">
        <v>6</v>
      </c>
    </row>
    <row r="321" spans="1:7" ht="30.75" thickTop="1" x14ac:dyDescent="0.25">
      <c r="A321" s="60" t="s">
        <v>95</v>
      </c>
      <c r="B321" s="59" t="s">
        <v>96</v>
      </c>
      <c r="C321" s="46" t="s">
        <v>31</v>
      </c>
      <c r="D321" s="47">
        <v>50</v>
      </c>
      <c r="E321" s="48">
        <v>1000</v>
      </c>
      <c r="F321" s="48"/>
      <c r="G321" s="48"/>
    </row>
    <row r="322" spans="1:7" x14ac:dyDescent="0.25">
      <c r="A322" s="61" t="s">
        <v>97</v>
      </c>
      <c r="B322" s="49" t="s">
        <v>100</v>
      </c>
      <c r="C322" s="46" t="s">
        <v>90</v>
      </c>
      <c r="D322" s="47">
        <v>30</v>
      </c>
      <c r="E322" s="48">
        <v>294</v>
      </c>
      <c r="F322" s="48"/>
      <c r="G322" s="48"/>
    </row>
    <row r="323" spans="1:7" x14ac:dyDescent="0.25">
      <c r="A323" s="61" t="s">
        <v>98</v>
      </c>
      <c r="B323" s="59" t="s">
        <v>99</v>
      </c>
      <c r="C323" s="46" t="s">
        <v>3</v>
      </c>
      <c r="D323" s="47">
        <v>100</v>
      </c>
      <c r="E323" s="48">
        <v>20</v>
      </c>
      <c r="F323" s="48"/>
      <c r="G323" s="48"/>
    </row>
    <row r="324" spans="1:7" x14ac:dyDescent="0.25">
      <c r="A324" s="58"/>
      <c r="B324" s="59"/>
      <c r="C324" s="46"/>
      <c r="D324" s="47"/>
      <c r="E324" s="48"/>
      <c r="F324" s="48"/>
      <c r="G324" s="48"/>
    </row>
    <row r="325" spans="1:7" x14ac:dyDescent="0.25">
      <c r="A325" s="61" t="s">
        <v>7</v>
      </c>
      <c r="B325" s="62" t="s">
        <v>92</v>
      </c>
      <c r="C325" s="46"/>
      <c r="D325" s="47"/>
      <c r="E325" s="48"/>
      <c r="F325" s="48"/>
      <c r="G325" s="29"/>
    </row>
    <row r="326" spans="1:7" x14ac:dyDescent="0.25">
      <c r="A326" s="61" t="s">
        <v>7</v>
      </c>
      <c r="B326" s="62" t="s">
        <v>93</v>
      </c>
      <c r="C326" s="46"/>
      <c r="D326" s="47"/>
      <c r="E326" s="48"/>
      <c r="F326" s="48"/>
      <c r="G326" s="29"/>
    </row>
    <row r="327" spans="1:7" x14ac:dyDescent="0.25">
      <c r="A327" s="73" t="s">
        <v>7</v>
      </c>
      <c r="B327" s="64" t="s">
        <v>92</v>
      </c>
      <c r="C327" s="65"/>
      <c r="D327" s="66"/>
      <c r="E327" s="67"/>
      <c r="F327" s="67"/>
      <c r="G327" s="31"/>
    </row>
    <row r="328" spans="1:7" ht="15.75" x14ac:dyDescent="0.25">
      <c r="D328" s="83" t="s">
        <v>92</v>
      </c>
      <c r="E328" s="84"/>
      <c r="F328" s="85"/>
      <c r="G328" s="75"/>
    </row>
    <row r="329" spans="1:7" ht="15.75" x14ac:dyDescent="0.25">
      <c r="D329" s="83" t="s">
        <v>93</v>
      </c>
      <c r="E329" s="84" t="s">
        <v>93</v>
      </c>
      <c r="F329" s="85" t="s">
        <v>93</v>
      </c>
      <c r="G329" s="75"/>
    </row>
    <row r="330" spans="1:7" ht="15.75" x14ac:dyDescent="0.25">
      <c r="D330" s="86" t="s">
        <v>92</v>
      </c>
      <c r="E330" s="87" t="s">
        <v>92</v>
      </c>
      <c r="F330" s="88" t="s">
        <v>92</v>
      </c>
      <c r="G330" s="75"/>
    </row>
  </sheetData>
  <mergeCells count="4">
    <mergeCell ref="B127:C127"/>
    <mergeCell ref="D328:F328"/>
    <mergeCell ref="D329:F329"/>
    <mergeCell ref="D330:F330"/>
  </mergeCells>
  <pageMargins left="0.7" right="0.7" top="0.75" bottom="0.75" header="0.3" footer="0.3"/>
  <pageSetup paperSize="9" orientation="landscape" r:id="rId1"/>
  <headerFooter>
    <oddHeader>&amp;Cהמרכז הרפאי ע"ש א. וולפסון
משרד מהנדס ראשי</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0"/>
  <sheetViews>
    <sheetView rightToLeft="1" topLeftCell="A259" workbookViewId="0">
      <selection activeCell="B335" sqref="B335"/>
    </sheetView>
  </sheetViews>
  <sheetFormatPr defaultRowHeight="15" x14ac:dyDescent="0.25"/>
  <cols>
    <col min="1" max="1" width="13.140625" style="14" customWidth="1"/>
    <col min="2" max="2" width="66.5703125" customWidth="1"/>
    <col min="3" max="3" width="9.140625" style="3" customWidth="1"/>
    <col min="4" max="4" width="9.140625" style="23" customWidth="1"/>
    <col min="5" max="5" width="9.140625" style="1" hidden="1" customWidth="1"/>
    <col min="6" max="6" width="9.140625" style="1" customWidth="1"/>
    <col min="7" max="7" width="14.5703125" style="1" bestFit="1" customWidth="1"/>
  </cols>
  <sheetData>
    <row r="1" spans="1:7" x14ac:dyDescent="0.25">
      <c r="G1" s="1" t="s">
        <v>101</v>
      </c>
    </row>
    <row r="2" spans="1:7" ht="21" x14ac:dyDescent="0.35">
      <c r="A2" s="15"/>
      <c r="B2" s="76" t="s">
        <v>228</v>
      </c>
      <c r="C2" s="10"/>
      <c r="D2" s="24"/>
      <c r="E2" s="28"/>
      <c r="F2" s="28"/>
      <c r="G2" s="28"/>
    </row>
    <row r="3" spans="1:7" x14ac:dyDescent="0.25">
      <c r="A3" s="16"/>
      <c r="B3" s="33" t="s">
        <v>94</v>
      </c>
      <c r="C3" s="11"/>
      <c r="D3" s="25"/>
      <c r="E3" s="29"/>
      <c r="F3" s="29"/>
      <c r="G3" s="29"/>
    </row>
    <row r="4" spans="1:7" ht="15.75" thickBot="1" x14ac:dyDescent="0.3">
      <c r="A4" s="16"/>
      <c r="B4" s="4"/>
      <c r="C4" s="11"/>
      <c r="D4" s="25"/>
      <c r="E4" s="29"/>
      <c r="F4" s="29"/>
      <c r="G4" s="29"/>
    </row>
    <row r="5" spans="1:7" ht="16.5" thickTop="1" thickBot="1" x14ac:dyDescent="0.3">
      <c r="A5" s="17" t="s">
        <v>1</v>
      </c>
      <c r="B5" s="5" t="s">
        <v>2</v>
      </c>
      <c r="C5" s="12" t="s">
        <v>3</v>
      </c>
      <c r="D5" s="22" t="s">
        <v>4</v>
      </c>
      <c r="E5" s="5" t="s">
        <v>5</v>
      </c>
      <c r="F5" s="5" t="s">
        <v>5</v>
      </c>
      <c r="G5" s="22" t="s">
        <v>6</v>
      </c>
    </row>
    <row r="6" spans="1:7" ht="15.75" thickTop="1" x14ac:dyDescent="0.25">
      <c r="A6" s="16"/>
      <c r="B6" s="4"/>
      <c r="C6" s="11"/>
      <c r="D6" s="25"/>
      <c r="E6" s="74">
        <v>0.52100000000000002</v>
      </c>
      <c r="F6" s="29"/>
      <c r="G6" s="29"/>
    </row>
    <row r="7" spans="1:7" s="2" customFormat="1" ht="15.75" x14ac:dyDescent="0.25">
      <c r="A7" s="18" t="s">
        <v>8</v>
      </c>
      <c r="B7" s="7" t="s">
        <v>9</v>
      </c>
      <c r="C7" s="7" t="s">
        <v>7</v>
      </c>
      <c r="D7" s="26" t="s">
        <v>7</v>
      </c>
      <c r="E7" s="30" t="s">
        <v>7</v>
      </c>
      <c r="F7" s="30"/>
      <c r="G7" s="30"/>
    </row>
    <row r="8" spans="1:7" ht="30" x14ac:dyDescent="0.25">
      <c r="A8" s="19" t="s">
        <v>10</v>
      </c>
      <c r="B8" s="34" t="s">
        <v>11</v>
      </c>
      <c r="C8" s="11" t="s">
        <v>12</v>
      </c>
      <c r="D8" s="25">
        <v>500</v>
      </c>
      <c r="E8" s="29">
        <v>7.2</v>
      </c>
      <c r="F8" s="29">
        <f>E8*$E$6</f>
        <v>3.7512000000000003</v>
      </c>
      <c r="G8" s="29">
        <f>F8*D8</f>
        <v>1875.6000000000001</v>
      </c>
    </row>
    <row r="9" spans="1:7" ht="30" x14ac:dyDescent="0.25">
      <c r="A9" s="19" t="s">
        <v>13</v>
      </c>
      <c r="B9" s="34" t="s">
        <v>14</v>
      </c>
      <c r="C9" s="11" t="s">
        <v>12</v>
      </c>
      <c r="D9" s="25">
        <v>600</v>
      </c>
      <c r="E9" s="29">
        <v>9.1</v>
      </c>
      <c r="F9" s="29">
        <f>E9*$E$6</f>
        <v>4.7411000000000003</v>
      </c>
      <c r="G9" s="29">
        <f>F9*D9</f>
        <v>2844.6600000000003</v>
      </c>
    </row>
    <row r="10" spans="1:7" ht="30" x14ac:dyDescent="0.25">
      <c r="A10" s="19" t="s">
        <v>15</v>
      </c>
      <c r="B10" s="34" t="s">
        <v>16</v>
      </c>
      <c r="C10" s="11" t="s">
        <v>12</v>
      </c>
      <c r="D10" s="25">
        <v>260</v>
      </c>
      <c r="E10" s="29">
        <v>54</v>
      </c>
      <c r="F10" s="29">
        <f>E10*$E$6</f>
        <v>28.134</v>
      </c>
      <c r="G10" s="29">
        <f>F10*D10</f>
        <v>7314.84</v>
      </c>
    </row>
    <row r="11" spans="1:7" ht="30" x14ac:dyDescent="0.25">
      <c r="A11" s="19" t="s">
        <v>17</v>
      </c>
      <c r="B11" s="34" t="s">
        <v>18</v>
      </c>
      <c r="C11" s="11" t="s">
        <v>12</v>
      </c>
      <c r="D11" s="25">
        <v>80</v>
      </c>
      <c r="E11" s="29">
        <v>370</v>
      </c>
      <c r="F11" s="29">
        <f>E11*$E$6</f>
        <v>192.77</v>
      </c>
      <c r="G11" s="29">
        <f>F11*D11</f>
        <v>15421.6</v>
      </c>
    </row>
    <row r="12" spans="1:7" x14ac:dyDescent="0.25">
      <c r="A12" s="20"/>
      <c r="B12" s="8"/>
      <c r="C12" s="11"/>
      <c r="D12" s="25"/>
      <c r="E12" s="29"/>
      <c r="F12" s="29"/>
      <c r="G12" s="29"/>
    </row>
    <row r="13" spans="1:7" s="2" customFormat="1" ht="15.75" x14ac:dyDescent="0.25">
      <c r="A13" s="18" t="s">
        <v>19</v>
      </c>
      <c r="B13" s="7" t="s">
        <v>20</v>
      </c>
      <c r="C13" s="7" t="s">
        <v>7</v>
      </c>
      <c r="D13" s="26" t="s">
        <v>7</v>
      </c>
      <c r="E13" s="30" t="s">
        <v>7</v>
      </c>
      <c r="F13" s="29"/>
      <c r="G13" s="29"/>
    </row>
    <row r="14" spans="1:7" x14ac:dyDescent="0.25">
      <c r="A14" s="19" t="s">
        <v>21</v>
      </c>
      <c r="B14" s="4" t="s">
        <v>22</v>
      </c>
      <c r="C14" s="11" t="s">
        <v>3</v>
      </c>
      <c r="D14" s="25">
        <v>300</v>
      </c>
      <c r="E14" s="29">
        <v>144</v>
      </c>
      <c r="F14" s="29">
        <f>E14*$E$6</f>
        <v>75.024000000000001</v>
      </c>
      <c r="G14" s="29">
        <f>F14*D14</f>
        <v>22507.200000000001</v>
      </c>
    </row>
    <row r="15" spans="1:7" x14ac:dyDescent="0.25">
      <c r="A15" s="19" t="s">
        <v>23</v>
      </c>
      <c r="B15" s="4" t="s">
        <v>24</v>
      </c>
      <c r="C15" s="11" t="s">
        <v>3</v>
      </c>
      <c r="D15" s="25">
        <v>30</v>
      </c>
      <c r="E15" s="29">
        <v>237</v>
      </c>
      <c r="F15" s="29">
        <f>E15*$E$6</f>
        <v>123.477</v>
      </c>
      <c r="G15" s="29">
        <f>F15*D15</f>
        <v>3704.31</v>
      </c>
    </row>
    <row r="16" spans="1:7" x14ac:dyDescent="0.25">
      <c r="A16" s="19" t="s">
        <v>25</v>
      </c>
      <c r="B16" s="4" t="s">
        <v>26</v>
      </c>
      <c r="C16" s="11" t="s">
        <v>3</v>
      </c>
      <c r="D16" s="25">
        <v>8</v>
      </c>
      <c r="E16" s="29">
        <v>520</v>
      </c>
      <c r="F16" s="29">
        <f>E16*$E$6</f>
        <v>270.92</v>
      </c>
      <c r="G16" s="29">
        <f>F16*D16</f>
        <v>2167.36</v>
      </c>
    </row>
    <row r="17" spans="1:10" x14ac:dyDescent="0.25">
      <c r="A17" s="20" t="s">
        <v>7</v>
      </c>
      <c r="B17" s="8"/>
      <c r="C17" s="11"/>
      <c r="D17" s="25"/>
      <c r="E17" s="29"/>
      <c r="F17" s="29"/>
      <c r="G17" s="29"/>
    </row>
    <row r="18" spans="1:10" s="2" customFormat="1" ht="15.75" x14ac:dyDescent="0.25">
      <c r="A18" s="18" t="s">
        <v>27</v>
      </c>
      <c r="B18" s="7" t="s">
        <v>28</v>
      </c>
      <c r="C18" s="7" t="s">
        <v>7</v>
      </c>
      <c r="D18" s="26" t="s">
        <v>7</v>
      </c>
      <c r="E18" s="30" t="s">
        <v>7</v>
      </c>
      <c r="F18" s="29"/>
      <c r="G18" s="29"/>
    </row>
    <row r="19" spans="1:10" ht="45" x14ac:dyDescent="0.25">
      <c r="A19" s="19" t="s">
        <v>29</v>
      </c>
      <c r="B19" s="34" t="s">
        <v>30</v>
      </c>
      <c r="C19" s="11" t="s">
        <v>31</v>
      </c>
      <c r="D19" s="25">
        <v>15</v>
      </c>
      <c r="E19" s="29">
        <v>3400</v>
      </c>
      <c r="F19" s="29">
        <f>E19*$E$6</f>
        <v>1771.4</v>
      </c>
      <c r="G19" s="29">
        <f>F19*D19</f>
        <v>26571</v>
      </c>
    </row>
    <row r="20" spans="1:10" ht="45" x14ac:dyDescent="0.25">
      <c r="A20" s="19" t="s">
        <v>32</v>
      </c>
      <c r="B20" s="34" t="s">
        <v>33</v>
      </c>
      <c r="C20" s="11" t="s">
        <v>31</v>
      </c>
      <c r="D20" s="25">
        <v>34</v>
      </c>
      <c r="E20" s="29">
        <v>4600</v>
      </c>
      <c r="F20" s="29">
        <f>E20*$E$6</f>
        <v>2396.6</v>
      </c>
      <c r="G20" s="29">
        <f>F20*D20</f>
        <v>81484.399999999994</v>
      </c>
    </row>
    <row r="21" spans="1:10" x14ac:dyDescent="0.25">
      <c r="A21" s="20" t="s">
        <v>7</v>
      </c>
      <c r="B21" s="8"/>
      <c r="C21" s="11"/>
      <c r="D21" s="25"/>
      <c r="E21" s="29"/>
      <c r="F21" s="29"/>
      <c r="G21" s="29"/>
    </row>
    <row r="22" spans="1:10" s="2" customFormat="1" ht="15.75" x14ac:dyDescent="0.25">
      <c r="A22" s="18" t="s">
        <v>34</v>
      </c>
      <c r="B22" s="7" t="s">
        <v>35</v>
      </c>
      <c r="C22" s="7" t="s">
        <v>7</v>
      </c>
      <c r="D22" s="26" t="s">
        <v>7</v>
      </c>
      <c r="E22" s="30" t="s">
        <v>7</v>
      </c>
      <c r="F22" s="29"/>
      <c r="G22" s="29"/>
    </row>
    <row r="23" spans="1:10" x14ac:dyDescent="0.25">
      <c r="A23" s="19" t="s">
        <v>36</v>
      </c>
      <c r="B23" s="4" t="s">
        <v>37</v>
      </c>
      <c r="C23" s="11" t="s">
        <v>3</v>
      </c>
      <c r="D23" s="25">
        <v>498</v>
      </c>
      <c r="E23" s="29">
        <v>53</v>
      </c>
      <c r="F23" s="29">
        <f>E23*$E$6</f>
        <v>27.613</v>
      </c>
      <c r="G23" s="29">
        <f>F23*D23</f>
        <v>13751.273999999999</v>
      </c>
    </row>
    <row r="24" spans="1:10" ht="15.75" thickBot="1" x14ac:dyDescent="0.3">
      <c r="A24" s="20"/>
      <c r="B24" s="8"/>
      <c r="C24" s="11"/>
      <c r="D24" s="25"/>
      <c r="E24" s="29"/>
      <c r="F24" s="29"/>
      <c r="G24" s="29"/>
    </row>
    <row r="25" spans="1:10" ht="16.5" thickTop="1" thickBot="1" x14ac:dyDescent="0.3">
      <c r="A25" s="17" t="s">
        <v>1</v>
      </c>
      <c r="B25" s="5" t="s">
        <v>2</v>
      </c>
      <c r="C25" s="12" t="s">
        <v>3</v>
      </c>
      <c r="D25" s="22" t="s">
        <v>4</v>
      </c>
      <c r="E25" s="5" t="s">
        <v>5</v>
      </c>
      <c r="F25" s="5" t="s">
        <v>5</v>
      </c>
      <c r="G25" s="22" t="s">
        <v>6</v>
      </c>
    </row>
    <row r="26" spans="1:10" s="2" customFormat="1" ht="16.5" thickTop="1" x14ac:dyDescent="0.25">
      <c r="A26" s="18" t="s">
        <v>38</v>
      </c>
      <c r="B26" s="7" t="s">
        <v>39</v>
      </c>
      <c r="C26" s="7" t="s">
        <v>7</v>
      </c>
      <c r="D26" s="26" t="s">
        <v>7</v>
      </c>
      <c r="E26" s="30" t="s">
        <v>7</v>
      </c>
      <c r="F26" s="29"/>
      <c r="G26" s="29"/>
      <c r="J26" s="62" t="s">
        <v>92</v>
      </c>
    </row>
    <row r="27" spans="1:10" x14ac:dyDescent="0.25">
      <c r="A27" s="19" t="s">
        <v>40</v>
      </c>
      <c r="B27" s="4" t="s">
        <v>41</v>
      </c>
      <c r="C27" s="11" t="s">
        <v>3</v>
      </c>
      <c r="D27" s="25">
        <v>60</v>
      </c>
      <c r="E27" s="29">
        <v>192</v>
      </c>
      <c r="F27" s="29">
        <f>E27*$E$6</f>
        <v>100.03200000000001</v>
      </c>
      <c r="G27" s="29">
        <f>F27*D27</f>
        <v>6001.920000000001</v>
      </c>
      <c r="J27" s="62" t="s">
        <v>93</v>
      </c>
    </row>
    <row r="28" spans="1:10" x14ac:dyDescent="0.25">
      <c r="A28" s="19" t="s">
        <v>42</v>
      </c>
      <c r="B28" s="4" t="s">
        <v>43</v>
      </c>
      <c r="C28" s="11" t="s">
        <v>3</v>
      </c>
      <c r="D28" s="25">
        <v>45</v>
      </c>
      <c r="E28" s="29">
        <v>228</v>
      </c>
      <c r="F28" s="29">
        <f>E28*$E$6</f>
        <v>118.78800000000001</v>
      </c>
      <c r="G28" s="29">
        <f>F28*D28</f>
        <v>5345.4600000000009</v>
      </c>
      <c r="J28" s="64" t="s">
        <v>92</v>
      </c>
    </row>
    <row r="29" spans="1:10" x14ac:dyDescent="0.25">
      <c r="A29" s="20"/>
      <c r="B29" s="8"/>
      <c r="C29" s="11"/>
      <c r="D29" s="25"/>
      <c r="E29" s="29"/>
      <c r="F29" s="29"/>
      <c r="G29" s="29"/>
    </row>
    <row r="30" spans="1:10" s="2" customFormat="1" ht="15.75" x14ac:dyDescent="0.25">
      <c r="A30" s="18" t="s">
        <v>44</v>
      </c>
      <c r="B30" s="7" t="s">
        <v>45</v>
      </c>
      <c r="C30" s="7" t="s">
        <v>7</v>
      </c>
      <c r="D30" s="26" t="s">
        <v>7</v>
      </c>
      <c r="E30" s="30" t="s">
        <v>7</v>
      </c>
      <c r="F30" s="29"/>
      <c r="G30" s="29"/>
    </row>
    <row r="31" spans="1:10" x14ac:dyDescent="0.25">
      <c r="A31" s="19" t="s">
        <v>46</v>
      </c>
      <c r="B31" s="4" t="s">
        <v>47</v>
      </c>
      <c r="C31" s="11" t="s">
        <v>3</v>
      </c>
      <c r="D31" s="25">
        <v>163</v>
      </c>
      <c r="E31" s="29">
        <v>290</v>
      </c>
      <c r="F31" s="29">
        <f>E31*$E$6</f>
        <v>151.09</v>
      </c>
      <c r="G31" s="29">
        <f>F31*D31</f>
        <v>24627.670000000002</v>
      </c>
    </row>
    <row r="32" spans="1:10" x14ac:dyDescent="0.25">
      <c r="A32" s="19" t="s">
        <v>48</v>
      </c>
      <c r="B32" s="4" t="s">
        <v>49</v>
      </c>
      <c r="C32" s="11" t="s">
        <v>3</v>
      </c>
      <c r="D32" s="25">
        <v>36</v>
      </c>
      <c r="E32" s="29">
        <v>342</v>
      </c>
      <c r="F32" s="29">
        <f>E32*$E$6</f>
        <v>178.18200000000002</v>
      </c>
      <c r="G32" s="29">
        <f>F32*D32</f>
        <v>6414.5520000000006</v>
      </c>
    </row>
    <row r="33" spans="1:7" x14ac:dyDescent="0.25">
      <c r="A33" s="20"/>
      <c r="B33" s="8"/>
      <c r="C33" s="11"/>
      <c r="D33" s="25"/>
      <c r="E33" s="29"/>
      <c r="F33" s="29"/>
      <c r="G33" s="29"/>
    </row>
    <row r="34" spans="1:7" s="2" customFormat="1" ht="15.75" x14ac:dyDescent="0.25">
      <c r="A34" s="18" t="s">
        <v>50</v>
      </c>
      <c r="B34" s="7" t="s">
        <v>51</v>
      </c>
      <c r="C34" s="7" t="s">
        <v>7</v>
      </c>
      <c r="D34" s="26" t="s">
        <v>7</v>
      </c>
      <c r="E34" s="30" t="s">
        <v>7</v>
      </c>
      <c r="F34" s="29"/>
      <c r="G34" s="29"/>
    </row>
    <row r="35" spans="1:7" x14ac:dyDescent="0.25">
      <c r="A35" s="19" t="s">
        <v>52</v>
      </c>
      <c r="B35" s="4" t="s">
        <v>53</v>
      </c>
      <c r="C35" s="11" t="s">
        <v>3</v>
      </c>
      <c r="D35" s="25">
        <v>8</v>
      </c>
      <c r="E35" s="29">
        <v>410</v>
      </c>
      <c r="F35" s="29">
        <f>E35*$E$6</f>
        <v>213.61</v>
      </c>
      <c r="G35" s="29">
        <f>F35*D35</f>
        <v>1708.88</v>
      </c>
    </row>
    <row r="36" spans="1:7" x14ac:dyDescent="0.25">
      <c r="A36" s="20"/>
      <c r="B36" s="8"/>
      <c r="C36" s="11"/>
      <c r="D36" s="25"/>
      <c r="E36" s="29"/>
      <c r="F36" s="29"/>
      <c r="G36" s="29"/>
    </row>
    <row r="37" spans="1:7" s="2" customFormat="1" ht="15.75" x14ac:dyDescent="0.25">
      <c r="A37" s="18" t="s">
        <v>54</v>
      </c>
      <c r="B37" s="7" t="s">
        <v>55</v>
      </c>
      <c r="C37" s="7" t="s">
        <v>7</v>
      </c>
      <c r="D37" s="26" t="s">
        <v>7</v>
      </c>
      <c r="E37" s="30" t="s">
        <v>7</v>
      </c>
      <c r="F37" s="29"/>
      <c r="G37" s="29"/>
    </row>
    <row r="38" spans="1:7" x14ac:dyDescent="0.25">
      <c r="A38" s="19" t="s">
        <v>56</v>
      </c>
      <c r="B38" s="4" t="s">
        <v>57</v>
      </c>
      <c r="C38" s="11" t="s">
        <v>3</v>
      </c>
      <c r="D38" s="25">
        <v>4</v>
      </c>
      <c r="E38" s="29">
        <v>389</v>
      </c>
      <c r="F38" s="29">
        <f>E38*$E$6</f>
        <v>202.66900000000001</v>
      </c>
      <c r="G38" s="29">
        <f>F38*D38</f>
        <v>810.67600000000004</v>
      </c>
    </row>
    <row r="39" spans="1:7" x14ac:dyDescent="0.25">
      <c r="A39" s="20"/>
      <c r="B39" s="8"/>
      <c r="C39" s="11"/>
      <c r="D39" s="25"/>
      <c r="E39" s="29"/>
      <c r="F39" s="29"/>
      <c r="G39" s="29"/>
    </row>
    <row r="40" spans="1:7" s="2" customFormat="1" ht="15.75" x14ac:dyDescent="0.25">
      <c r="A40" s="18" t="s">
        <v>58</v>
      </c>
      <c r="B40" s="7" t="s">
        <v>59</v>
      </c>
      <c r="C40" s="7" t="s">
        <v>7</v>
      </c>
      <c r="D40" s="26" t="s">
        <v>7</v>
      </c>
      <c r="E40" s="30" t="s">
        <v>7</v>
      </c>
      <c r="F40" s="29"/>
      <c r="G40" s="29"/>
    </row>
    <row r="41" spans="1:7" ht="30" x14ac:dyDescent="0.25">
      <c r="A41" s="19" t="s">
        <v>60</v>
      </c>
      <c r="B41" s="34" t="s">
        <v>61</v>
      </c>
      <c r="C41" s="11" t="s">
        <v>3</v>
      </c>
      <c r="D41" s="25">
        <v>12</v>
      </c>
      <c r="E41" s="29">
        <v>1180</v>
      </c>
      <c r="F41" s="29">
        <f>E41*$E$6</f>
        <v>614.78</v>
      </c>
      <c r="G41" s="29">
        <f>F41*D41</f>
        <v>7377.36</v>
      </c>
    </row>
    <row r="42" spans="1:7" x14ac:dyDescent="0.25">
      <c r="A42" s="19" t="s">
        <v>62</v>
      </c>
      <c r="B42" s="34" t="s">
        <v>63</v>
      </c>
      <c r="C42" s="11" t="s">
        <v>3</v>
      </c>
      <c r="D42" s="25">
        <v>4</v>
      </c>
      <c r="E42" s="29">
        <v>83</v>
      </c>
      <c r="F42" s="29">
        <f>E42*$E$6</f>
        <v>43.243000000000002</v>
      </c>
      <c r="G42" s="29">
        <f>F42*D42</f>
        <v>172.97200000000001</v>
      </c>
    </row>
    <row r="43" spans="1:7" x14ac:dyDescent="0.25">
      <c r="A43" s="20"/>
      <c r="B43" s="8"/>
      <c r="C43" s="11"/>
      <c r="D43" s="25"/>
      <c r="E43" s="29"/>
      <c r="F43" s="29"/>
      <c r="G43" s="29"/>
    </row>
    <row r="44" spans="1:7" s="2" customFormat="1" ht="15.75" x14ac:dyDescent="0.25">
      <c r="A44" s="18" t="s">
        <v>64</v>
      </c>
      <c r="B44" s="7" t="s">
        <v>65</v>
      </c>
      <c r="C44" s="7" t="s">
        <v>7</v>
      </c>
      <c r="D44" s="26" t="s">
        <v>7</v>
      </c>
      <c r="E44" s="30" t="s">
        <v>7</v>
      </c>
      <c r="F44" s="29"/>
      <c r="G44" s="29"/>
    </row>
    <row r="45" spans="1:7" x14ac:dyDescent="0.25">
      <c r="A45" s="19" t="s">
        <v>66</v>
      </c>
      <c r="B45" s="4" t="s">
        <v>67</v>
      </c>
      <c r="C45" s="11" t="s">
        <v>3</v>
      </c>
      <c r="D45" s="25">
        <v>60</v>
      </c>
      <c r="E45" s="29">
        <v>150</v>
      </c>
      <c r="F45" s="29">
        <f>E45*$E$6</f>
        <v>78.150000000000006</v>
      </c>
      <c r="G45" s="29">
        <f>F45*D45</f>
        <v>4689</v>
      </c>
    </row>
    <row r="46" spans="1:7" ht="45" x14ac:dyDescent="0.25">
      <c r="A46" s="19" t="s">
        <v>68</v>
      </c>
      <c r="B46" s="34" t="s">
        <v>69</v>
      </c>
      <c r="C46" s="11" t="s">
        <v>3</v>
      </c>
      <c r="D46" s="25">
        <v>20</v>
      </c>
      <c r="E46" s="29">
        <v>2220</v>
      </c>
      <c r="F46" s="29">
        <f>E46*$E$6</f>
        <v>1156.6200000000001</v>
      </c>
      <c r="G46" s="29">
        <f>F46*D46</f>
        <v>23132.400000000001</v>
      </c>
    </row>
    <row r="47" spans="1:7" s="2" customFormat="1" ht="15.75" x14ac:dyDescent="0.25">
      <c r="A47" s="18" t="s">
        <v>70</v>
      </c>
      <c r="B47" s="34" t="s">
        <v>71</v>
      </c>
      <c r="C47" s="7" t="s">
        <v>7</v>
      </c>
      <c r="D47" s="26" t="s">
        <v>7</v>
      </c>
      <c r="E47" s="30" t="s">
        <v>7</v>
      </c>
      <c r="F47" s="29"/>
      <c r="G47" s="29"/>
    </row>
    <row r="48" spans="1:7" x14ac:dyDescent="0.25">
      <c r="A48" s="19" t="s">
        <v>76</v>
      </c>
      <c r="B48" s="4" t="s">
        <v>77</v>
      </c>
      <c r="C48" s="11" t="s">
        <v>3</v>
      </c>
      <c r="D48" s="25">
        <v>26</v>
      </c>
      <c r="E48" s="29">
        <v>360</v>
      </c>
      <c r="F48" s="29">
        <f>E48*$E$6</f>
        <v>187.56</v>
      </c>
      <c r="G48" s="29">
        <f>F48*D48</f>
        <v>4876.5600000000004</v>
      </c>
    </row>
    <row r="49" spans="1:7" x14ac:dyDescent="0.25">
      <c r="A49" s="20"/>
      <c r="B49" s="8"/>
      <c r="C49" s="11"/>
      <c r="D49" s="25"/>
      <c r="E49" s="29"/>
      <c r="F49" s="29"/>
      <c r="G49" s="29"/>
    </row>
    <row r="50" spans="1:7" s="2" customFormat="1" ht="15.75" x14ac:dyDescent="0.25">
      <c r="A50" s="18" t="s">
        <v>80</v>
      </c>
      <c r="B50" s="7" t="s">
        <v>81</v>
      </c>
      <c r="C50" s="7" t="s">
        <v>7</v>
      </c>
      <c r="D50" s="26" t="s">
        <v>7</v>
      </c>
      <c r="E50" s="30" t="s">
        <v>7</v>
      </c>
      <c r="F50" s="29"/>
      <c r="G50" s="29"/>
    </row>
    <row r="51" spans="1:7" ht="45.75" thickBot="1" x14ac:dyDescent="0.3">
      <c r="A51" s="19" t="s">
        <v>82</v>
      </c>
      <c r="B51" s="34" t="s">
        <v>83</v>
      </c>
      <c r="C51" s="11" t="s">
        <v>3</v>
      </c>
      <c r="D51" s="25">
        <v>4</v>
      </c>
      <c r="E51" s="29">
        <v>6910</v>
      </c>
      <c r="F51" s="29">
        <f>E51*$E$6</f>
        <v>3600.11</v>
      </c>
      <c r="G51" s="29">
        <f>F51*D51</f>
        <v>14400.44</v>
      </c>
    </row>
    <row r="52" spans="1:7" ht="16.5" thickTop="1" thickBot="1" x14ac:dyDescent="0.3">
      <c r="A52" s="17" t="s">
        <v>1</v>
      </c>
      <c r="B52" s="5" t="s">
        <v>2</v>
      </c>
      <c r="C52" s="12" t="s">
        <v>3</v>
      </c>
      <c r="D52" s="22" t="s">
        <v>4</v>
      </c>
      <c r="E52" s="5" t="s">
        <v>5</v>
      </c>
      <c r="F52" s="5" t="s">
        <v>5</v>
      </c>
      <c r="G52" s="22" t="s">
        <v>6</v>
      </c>
    </row>
    <row r="53" spans="1:7" ht="45.75" thickTop="1" x14ac:dyDescent="0.25">
      <c r="A53" s="19" t="s">
        <v>84</v>
      </c>
      <c r="B53" s="34" t="s">
        <v>85</v>
      </c>
      <c r="C53" s="11" t="s">
        <v>3</v>
      </c>
      <c r="D53" s="25">
        <v>4</v>
      </c>
      <c r="E53" s="29">
        <v>10090</v>
      </c>
      <c r="F53" s="29">
        <f>E53*$E$6</f>
        <v>5256.89</v>
      </c>
      <c r="G53" s="29">
        <f>F53*D53</f>
        <v>21027.56</v>
      </c>
    </row>
    <row r="54" spans="1:7" ht="15.75" x14ac:dyDescent="0.25">
      <c r="A54" s="18" t="s">
        <v>86</v>
      </c>
      <c r="B54" s="7" t="s">
        <v>87</v>
      </c>
      <c r="C54" s="7" t="s">
        <v>7</v>
      </c>
      <c r="D54" s="26" t="s">
        <v>7</v>
      </c>
      <c r="E54" s="30" t="s">
        <v>7</v>
      </c>
      <c r="F54" s="29"/>
      <c r="G54" s="29"/>
    </row>
    <row r="55" spans="1:7" x14ac:dyDescent="0.25">
      <c r="A55" s="19" t="s">
        <v>88</v>
      </c>
      <c r="B55" s="4" t="s">
        <v>89</v>
      </c>
      <c r="C55" s="11" t="s">
        <v>90</v>
      </c>
      <c r="D55" s="25">
        <v>280</v>
      </c>
      <c r="E55" s="29">
        <v>100</v>
      </c>
      <c r="F55" s="29">
        <f>E55*$E$6</f>
        <v>52.1</v>
      </c>
      <c r="G55" s="29">
        <f>F55*D55</f>
        <v>14588</v>
      </c>
    </row>
    <row r="56" spans="1:7" ht="30" x14ac:dyDescent="0.25">
      <c r="A56" s="37" t="s">
        <v>95</v>
      </c>
      <c r="B56" s="34" t="s">
        <v>96</v>
      </c>
      <c r="C56" s="35" t="s">
        <v>31</v>
      </c>
      <c r="D56" s="25">
        <v>50</v>
      </c>
      <c r="E56" s="29">
        <v>1000</v>
      </c>
      <c r="F56" s="29">
        <f>E56*$E$6</f>
        <v>521</v>
      </c>
      <c r="G56" s="29">
        <f>F56*D56</f>
        <v>26050</v>
      </c>
    </row>
    <row r="57" spans="1:7" x14ac:dyDescent="0.25">
      <c r="A57" s="38" t="s">
        <v>97</v>
      </c>
      <c r="B57" s="32" t="s">
        <v>100</v>
      </c>
      <c r="C57" s="11" t="s">
        <v>90</v>
      </c>
      <c r="D57" s="25">
        <v>30</v>
      </c>
      <c r="E57" s="29">
        <v>294</v>
      </c>
      <c r="F57" s="29">
        <f>E57*$E$6</f>
        <v>153.17400000000001</v>
      </c>
      <c r="G57" s="29">
        <f>F57*D57</f>
        <v>4595.22</v>
      </c>
    </row>
    <row r="58" spans="1:7" x14ac:dyDescent="0.25">
      <c r="A58" s="38"/>
      <c r="B58" s="34"/>
      <c r="C58" s="35"/>
      <c r="D58" s="25"/>
      <c r="E58" s="29"/>
      <c r="F58" s="29"/>
      <c r="G58" s="29"/>
    </row>
    <row r="59" spans="1:7" x14ac:dyDescent="0.25">
      <c r="A59" s="36"/>
      <c r="B59" s="34"/>
      <c r="C59" s="35"/>
      <c r="D59" s="25"/>
      <c r="E59" s="29"/>
      <c r="F59" s="29"/>
      <c r="G59" s="29"/>
    </row>
    <row r="60" spans="1:7" x14ac:dyDescent="0.25">
      <c r="A60" s="20" t="s">
        <v>7</v>
      </c>
      <c r="B60" s="8" t="s">
        <v>92</v>
      </c>
      <c r="C60" s="11"/>
      <c r="D60" s="25"/>
      <c r="E60" s="29"/>
      <c r="F60" s="29"/>
      <c r="G60" s="77">
        <f>SUM(G6:G58)</f>
        <v>343460.91399999999</v>
      </c>
    </row>
    <row r="61" spans="1:7" x14ac:dyDescent="0.25">
      <c r="A61" s="20" t="s">
        <v>7</v>
      </c>
      <c r="B61" s="8" t="s">
        <v>93</v>
      </c>
      <c r="C61" s="11"/>
      <c r="D61" s="25"/>
      <c r="E61" s="29"/>
      <c r="F61" s="29"/>
      <c r="G61" s="78">
        <f>G60*0.17</f>
        <v>58388.355380000001</v>
      </c>
    </row>
    <row r="62" spans="1:7" ht="15.75" x14ac:dyDescent="0.25">
      <c r="A62" s="21" t="s">
        <v>7</v>
      </c>
      <c r="B62" s="9" t="s">
        <v>92</v>
      </c>
      <c r="C62" s="13"/>
      <c r="D62" s="27"/>
      <c r="E62" s="31"/>
      <c r="F62" s="31"/>
      <c r="G62" s="79">
        <f>G60*1.17</f>
        <v>401849.26937999995</v>
      </c>
    </row>
    <row r="64" spans="1:7" ht="21" x14ac:dyDescent="0.35">
      <c r="A64" s="39"/>
      <c r="B64" s="40" t="s">
        <v>229</v>
      </c>
      <c r="C64" s="41"/>
      <c r="D64" s="42"/>
      <c r="E64" s="43"/>
      <c r="F64" s="43"/>
      <c r="G64" s="43"/>
    </row>
    <row r="65" spans="1:7" x14ac:dyDescent="0.25">
      <c r="A65" s="44"/>
      <c r="B65" s="45" t="s">
        <v>103</v>
      </c>
      <c r="C65" s="46"/>
      <c r="D65" s="47"/>
      <c r="E65" s="48"/>
      <c r="F65" s="48"/>
      <c r="G65" s="48"/>
    </row>
    <row r="66" spans="1:7" ht="15.75" thickBot="1" x14ac:dyDescent="0.3">
      <c r="A66" s="44"/>
      <c r="B66" s="49"/>
      <c r="C66" s="46"/>
      <c r="D66" s="47"/>
      <c r="E66" s="48"/>
      <c r="F66" s="48"/>
      <c r="G66" s="48"/>
    </row>
    <row r="67" spans="1:7" ht="16.5" thickTop="1" thickBot="1" x14ac:dyDescent="0.3">
      <c r="A67" s="50" t="s">
        <v>1</v>
      </c>
      <c r="B67" s="51" t="s">
        <v>2</v>
      </c>
      <c r="C67" s="52" t="s">
        <v>3</v>
      </c>
      <c r="D67" s="53" t="s">
        <v>4</v>
      </c>
      <c r="E67" s="51" t="s">
        <v>5</v>
      </c>
      <c r="F67" s="51" t="s">
        <v>5</v>
      </c>
      <c r="G67" s="53" t="s">
        <v>6</v>
      </c>
    </row>
    <row r="68" spans="1:7" ht="16.5" thickTop="1" x14ac:dyDescent="0.25">
      <c r="A68" s="54" t="s">
        <v>7</v>
      </c>
      <c r="B68" s="55" t="s">
        <v>7</v>
      </c>
      <c r="C68" s="55" t="s">
        <v>7</v>
      </c>
      <c r="D68" s="56"/>
      <c r="E68" s="74">
        <v>0.52100000000000002</v>
      </c>
      <c r="F68" s="57"/>
      <c r="G68" s="57"/>
    </row>
    <row r="69" spans="1:7" x14ac:dyDescent="0.25">
      <c r="A69" s="44"/>
      <c r="B69" s="49"/>
      <c r="C69" s="46"/>
      <c r="D69" s="47"/>
      <c r="E69" s="48"/>
      <c r="F69" s="48"/>
      <c r="G69" s="48"/>
    </row>
    <row r="70" spans="1:7" ht="15.75" x14ac:dyDescent="0.25">
      <c r="A70" s="54" t="s">
        <v>8</v>
      </c>
      <c r="B70" s="55" t="s">
        <v>9</v>
      </c>
      <c r="C70" s="55" t="s">
        <v>7</v>
      </c>
      <c r="D70" s="56" t="s">
        <v>7</v>
      </c>
      <c r="E70" s="57" t="s">
        <v>7</v>
      </c>
      <c r="F70" s="57"/>
      <c r="G70" s="57"/>
    </row>
    <row r="71" spans="1:7" ht="30" x14ac:dyDescent="0.25">
      <c r="A71" s="58" t="s">
        <v>10</v>
      </c>
      <c r="B71" s="59" t="s">
        <v>11</v>
      </c>
      <c r="C71" s="46" t="s">
        <v>12</v>
      </c>
      <c r="D71" s="47">
        <v>250</v>
      </c>
      <c r="E71" s="48">
        <v>7.2</v>
      </c>
      <c r="F71" s="48">
        <f>E71*$E$68</f>
        <v>3.7512000000000003</v>
      </c>
      <c r="G71" s="48">
        <f>F71*D71</f>
        <v>937.80000000000007</v>
      </c>
    </row>
    <row r="72" spans="1:7" ht="30" x14ac:dyDescent="0.25">
      <c r="A72" s="58" t="s">
        <v>13</v>
      </c>
      <c r="B72" s="59" t="s">
        <v>14</v>
      </c>
      <c r="C72" s="46" t="s">
        <v>12</v>
      </c>
      <c r="D72" s="47">
        <v>300</v>
      </c>
      <c r="E72" s="48">
        <v>9.1</v>
      </c>
      <c r="F72" s="48">
        <f t="shared" ref="F72:F84" si="0">E72*$E$68</f>
        <v>4.7411000000000003</v>
      </c>
      <c r="G72" s="48">
        <f t="shared" ref="G72:G74" si="1">F72*D72</f>
        <v>1422.3300000000002</v>
      </c>
    </row>
    <row r="73" spans="1:7" ht="30" x14ac:dyDescent="0.25">
      <c r="A73" s="58" t="s">
        <v>104</v>
      </c>
      <c r="B73" s="59" t="s">
        <v>105</v>
      </c>
      <c r="C73" s="46" t="s">
        <v>12</v>
      </c>
      <c r="D73" s="47">
        <v>80</v>
      </c>
      <c r="E73" s="48">
        <v>39.1</v>
      </c>
      <c r="F73" s="48">
        <f t="shared" si="0"/>
        <v>20.371100000000002</v>
      </c>
      <c r="G73" s="48">
        <f t="shared" si="1"/>
        <v>1629.6880000000001</v>
      </c>
    </row>
    <row r="74" spans="1:7" ht="30" x14ac:dyDescent="0.25">
      <c r="A74" s="58" t="s">
        <v>15</v>
      </c>
      <c r="B74" s="59" t="s">
        <v>16</v>
      </c>
      <c r="C74" s="46" t="s">
        <v>12</v>
      </c>
      <c r="D74" s="47">
        <v>150</v>
      </c>
      <c r="E74" s="48">
        <v>56</v>
      </c>
      <c r="F74" s="48">
        <f t="shared" si="0"/>
        <v>29.176000000000002</v>
      </c>
      <c r="G74" s="48">
        <f t="shared" si="1"/>
        <v>4376.4000000000005</v>
      </c>
    </row>
    <row r="75" spans="1:7" ht="30.75" thickBot="1" x14ac:dyDescent="0.3">
      <c r="A75" s="58" t="s">
        <v>106</v>
      </c>
      <c r="B75" s="59" t="s">
        <v>107</v>
      </c>
      <c r="C75" s="46" t="s">
        <v>12</v>
      </c>
      <c r="D75" s="47">
        <v>80</v>
      </c>
      <c r="E75" s="48">
        <v>320</v>
      </c>
      <c r="F75" s="48">
        <f t="shared" si="0"/>
        <v>166.72</v>
      </c>
      <c r="G75" s="48">
        <f t="shared" ref="G75:G78" si="2">F75*D75</f>
        <v>13337.6</v>
      </c>
    </row>
    <row r="76" spans="1:7" ht="16.5" thickTop="1" thickBot="1" x14ac:dyDescent="0.3">
      <c r="A76" s="50" t="s">
        <v>1</v>
      </c>
      <c r="B76" s="51" t="s">
        <v>2</v>
      </c>
      <c r="C76" s="52" t="s">
        <v>3</v>
      </c>
      <c r="D76" s="53" t="s">
        <v>4</v>
      </c>
      <c r="E76" s="51" t="s">
        <v>5</v>
      </c>
      <c r="F76" s="51" t="s">
        <v>5</v>
      </c>
      <c r="G76" s="53" t="s">
        <v>6</v>
      </c>
    </row>
    <row r="77" spans="1:7" ht="16.5" thickTop="1" x14ac:dyDescent="0.25">
      <c r="A77" s="54" t="s">
        <v>19</v>
      </c>
      <c r="B77" s="55" t="s">
        <v>20</v>
      </c>
      <c r="C77" s="55" t="s">
        <v>7</v>
      </c>
      <c r="D77" s="56" t="s">
        <v>7</v>
      </c>
      <c r="E77" s="57" t="s">
        <v>7</v>
      </c>
      <c r="F77" s="48"/>
      <c r="G77" s="48"/>
    </row>
    <row r="78" spans="1:7" x14ac:dyDescent="0.25">
      <c r="A78" s="58" t="s">
        <v>21</v>
      </c>
      <c r="B78" s="49" t="s">
        <v>22</v>
      </c>
      <c r="C78" s="46" t="s">
        <v>3</v>
      </c>
      <c r="D78" s="47">
        <v>90</v>
      </c>
      <c r="E78" s="48">
        <v>144</v>
      </c>
      <c r="F78" s="48">
        <f t="shared" si="0"/>
        <v>75.024000000000001</v>
      </c>
      <c r="G78" s="48">
        <f t="shared" si="2"/>
        <v>6752.16</v>
      </c>
    </row>
    <row r="79" spans="1:7" x14ac:dyDescent="0.25">
      <c r="A79" s="58" t="s">
        <v>23</v>
      </c>
      <c r="B79" s="49" t="s">
        <v>24</v>
      </c>
      <c r="C79" s="46" t="s">
        <v>3</v>
      </c>
      <c r="D79" s="47">
        <v>10</v>
      </c>
      <c r="E79" s="48">
        <v>242</v>
      </c>
      <c r="F79" s="48">
        <f t="shared" si="0"/>
        <v>126.08200000000001</v>
      </c>
      <c r="G79" s="48">
        <f t="shared" ref="G79:G84" si="3">F79*D79</f>
        <v>1260.8200000000002</v>
      </c>
    </row>
    <row r="80" spans="1:7" x14ac:dyDescent="0.25">
      <c r="A80" s="58" t="s">
        <v>108</v>
      </c>
      <c r="B80" s="49" t="s">
        <v>109</v>
      </c>
      <c r="C80" s="46" t="s">
        <v>3</v>
      </c>
      <c r="D80" s="47">
        <v>2</v>
      </c>
      <c r="E80" s="48">
        <v>720</v>
      </c>
      <c r="F80" s="48">
        <f t="shared" si="0"/>
        <v>375.12</v>
      </c>
      <c r="G80" s="48">
        <f t="shared" si="3"/>
        <v>750.24</v>
      </c>
    </row>
    <row r="81" spans="1:7" ht="15.75" x14ac:dyDescent="0.25">
      <c r="A81" s="54"/>
      <c r="B81" s="55"/>
      <c r="C81" s="55"/>
      <c r="D81" s="56"/>
      <c r="E81" s="57"/>
      <c r="F81" s="48"/>
      <c r="G81" s="48"/>
    </row>
    <row r="82" spans="1:7" ht="15.75" x14ac:dyDescent="0.25">
      <c r="A82" s="54" t="s">
        <v>27</v>
      </c>
      <c r="B82" s="55" t="s">
        <v>28</v>
      </c>
      <c r="C82" s="55" t="s">
        <v>7</v>
      </c>
      <c r="D82" s="56" t="s">
        <v>7</v>
      </c>
      <c r="E82" s="57" t="s">
        <v>7</v>
      </c>
      <c r="F82" s="48"/>
      <c r="G82" s="48"/>
    </row>
    <row r="83" spans="1:7" ht="45" x14ac:dyDescent="0.25">
      <c r="A83" s="58" t="s">
        <v>29</v>
      </c>
      <c r="B83" s="59" t="s">
        <v>30</v>
      </c>
      <c r="C83" s="46" t="s">
        <v>31</v>
      </c>
      <c r="D83" s="47">
        <v>15</v>
      </c>
      <c r="E83" s="48">
        <v>3400</v>
      </c>
      <c r="F83" s="48">
        <f t="shared" si="0"/>
        <v>1771.4</v>
      </c>
      <c r="G83" s="48">
        <f t="shared" si="3"/>
        <v>26571</v>
      </c>
    </row>
    <row r="84" spans="1:7" ht="45" x14ac:dyDescent="0.25">
      <c r="A84" s="58" t="s">
        <v>32</v>
      </c>
      <c r="B84" s="59" t="s">
        <v>33</v>
      </c>
      <c r="C84" s="46" t="s">
        <v>31</v>
      </c>
      <c r="D84" s="47">
        <v>8</v>
      </c>
      <c r="E84" s="48">
        <v>4600</v>
      </c>
      <c r="F84" s="48">
        <f t="shared" si="0"/>
        <v>2396.6</v>
      </c>
      <c r="G84" s="48">
        <f t="shared" si="3"/>
        <v>19172.8</v>
      </c>
    </row>
    <row r="85" spans="1:7" ht="15.75" x14ac:dyDescent="0.25">
      <c r="A85" s="54" t="s">
        <v>34</v>
      </c>
      <c r="B85" s="55" t="s">
        <v>35</v>
      </c>
      <c r="C85" s="55" t="s">
        <v>7</v>
      </c>
      <c r="D85" s="56" t="s">
        <v>7</v>
      </c>
      <c r="E85" s="57" t="s">
        <v>7</v>
      </c>
      <c r="F85" s="48"/>
      <c r="G85" s="48"/>
    </row>
    <row r="86" spans="1:7" x14ac:dyDescent="0.25">
      <c r="A86" s="58" t="s">
        <v>110</v>
      </c>
      <c r="B86" s="49" t="s">
        <v>111</v>
      </c>
      <c r="C86" s="46" t="s">
        <v>3</v>
      </c>
      <c r="D86" s="47">
        <v>291</v>
      </c>
      <c r="E86" s="48">
        <v>48.8</v>
      </c>
      <c r="F86" s="48">
        <f t="shared" ref="F86:F119" si="4">E86*$E$6</f>
        <v>25.424800000000001</v>
      </c>
      <c r="G86" s="48">
        <f t="shared" ref="G86:G119" si="5">F86*D86</f>
        <v>7398.6168000000007</v>
      </c>
    </row>
    <row r="87" spans="1:7" ht="15.75" x14ac:dyDescent="0.25">
      <c r="A87" s="54" t="s">
        <v>38</v>
      </c>
      <c r="B87" s="55" t="s">
        <v>39</v>
      </c>
      <c r="C87" s="55" t="s">
        <v>7</v>
      </c>
      <c r="D87" s="56" t="s">
        <v>7</v>
      </c>
      <c r="E87" s="57" t="s">
        <v>7</v>
      </c>
      <c r="F87" s="48"/>
      <c r="G87" s="48"/>
    </row>
    <row r="88" spans="1:7" x14ac:dyDescent="0.25">
      <c r="A88" s="58" t="s">
        <v>40</v>
      </c>
      <c r="B88" s="49" t="s">
        <v>41</v>
      </c>
      <c r="C88" s="46" t="s">
        <v>3</v>
      </c>
      <c r="D88" s="47">
        <v>116</v>
      </c>
      <c r="E88" s="48">
        <v>192</v>
      </c>
      <c r="F88" s="48">
        <f t="shared" si="4"/>
        <v>100.03200000000001</v>
      </c>
      <c r="G88" s="48">
        <f t="shared" si="5"/>
        <v>11603.712000000001</v>
      </c>
    </row>
    <row r="89" spans="1:7" ht="15.75" x14ac:dyDescent="0.25">
      <c r="A89" s="54" t="s">
        <v>112</v>
      </c>
      <c r="B89" s="55" t="s">
        <v>113</v>
      </c>
      <c r="C89" s="55" t="s">
        <v>7</v>
      </c>
      <c r="D89" s="56" t="s">
        <v>7</v>
      </c>
      <c r="E89" s="57" t="s">
        <v>7</v>
      </c>
      <c r="F89" s="48"/>
      <c r="G89" s="48"/>
    </row>
    <row r="90" spans="1:7" ht="30" x14ac:dyDescent="0.25">
      <c r="A90" s="58" t="s">
        <v>114</v>
      </c>
      <c r="B90" s="59" t="s">
        <v>115</v>
      </c>
      <c r="C90" s="46" t="s">
        <v>3</v>
      </c>
      <c r="D90" s="47">
        <v>10</v>
      </c>
      <c r="E90" s="48">
        <v>720</v>
      </c>
      <c r="F90" s="48">
        <f t="shared" si="4"/>
        <v>375.12</v>
      </c>
      <c r="G90" s="48">
        <f t="shared" si="5"/>
        <v>3751.2</v>
      </c>
    </row>
    <row r="91" spans="1:7" ht="30" x14ac:dyDescent="0.25">
      <c r="A91" s="58" t="s">
        <v>116</v>
      </c>
      <c r="B91" s="59" t="s">
        <v>117</v>
      </c>
      <c r="C91" s="46" t="s">
        <v>3</v>
      </c>
      <c r="D91" s="47">
        <v>2</v>
      </c>
      <c r="E91" s="48">
        <v>1140</v>
      </c>
      <c r="F91" s="48">
        <f t="shared" si="4"/>
        <v>593.94000000000005</v>
      </c>
      <c r="G91" s="48">
        <f t="shared" si="5"/>
        <v>1187.8800000000001</v>
      </c>
    </row>
    <row r="92" spans="1:7" ht="30" x14ac:dyDescent="0.25">
      <c r="A92" s="58" t="s">
        <v>118</v>
      </c>
      <c r="B92" s="59" t="s">
        <v>119</v>
      </c>
      <c r="C92" s="46" t="s">
        <v>3</v>
      </c>
      <c r="D92" s="47">
        <v>4</v>
      </c>
      <c r="E92" s="48">
        <v>1680</v>
      </c>
      <c r="F92" s="48">
        <f t="shared" si="4"/>
        <v>875.28000000000009</v>
      </c>
      <c r="G92" s="48">
        <f t="shared" si="5"/>
        <v>3501.1200000000003</v>
      </c>
    </row>
    <row r="93" spans="1:7" ht="15.75" x14ac:dyDescent="0.25">
      <c r="A93" s="54" t="s">
        <v>120</v>
      </c>
      <c r="B93" s="59" t="s">
        <v>121</v>
      </c>
      <c r="C93" s="55" t="s">
        <v>7</v>
      </c>
      <c r="D93" s="56" t="s">
        <v>7</v>
      </c>
      <c r="E93" s="57" t="s">
        <v>7</v>
      </c>
      <c r="F93" s="48"/>
      <c r="G93" s="48"/>
    </row>
    <row r="94" spans="1:7" x14ac:dyDescent="0.25">
      <c r="A94" s="58" t="s">
        <v>122</v>
      </c>
      <c r="B94" s="49" t="s">
        <v>123</v>
      </c>
      <c r="C94" s="46" t="s">
        <v>3</v>
      </c>
      <c r="D94" s="47">
        <v>12</v>
      </c>
      <c r="E94" s="48">
        <v>202</v>
      </c>
      <c r="F94" s="48">
        <f t="shared" si="4"/>
        <v>105.242</v>
      </c>
      <c r="G94" s="48">
        <f t="shared" si="5"/>
        <v>1262.904</v>
      </c>
    </row>
    <row r="95" spans="1:7" ht="15.75" x14ac:dyDescent="0.25">
      <c r="A95" s="54" t="s">
        <v>44</v>
      </c>
      <c r="B95" s="55" t="s">
        <v>45</v>
      </c>
      <c r="C95" s="55" t="s">
        <v>7</v>
      </c>
      <c r="D95" s="56" t="s">
        <v>7</v>
      </c>
      <c r="E95" s="57" t="s">
        <v>7</v>
      </c>
      <c r="F95" s="48"/>
      <c r="G95" s="48"/>
    </row>
    <row r="96" spans="1:7" x14ac:dyDescent="0.25">
      <c r="A96" s="58" t="s">
        <v>46</v>
      </c>
      <c r="B96" s="49" t="s">
        <v>47</v>
      </c>
      <c r="C96" s="46" t="s">
        <v>3</v>
      </c>
      <c r="D96" s="47">
        <v>110</v>
      </c>
      <c r="E96" s="48">
        <v>290</v>
      </c>
      <c r="F96" s="48">
        <f t="shared" si="4"/>
        <v>151.09</v>
      </c>
      <c r="G96" s="48">
        <f t="shared" si="5"/>
        <v>16619.900000000001</v>
      </c>
    </row>
    <row r="97" spans="1:7" x14ac:dyDescent="0.25">
      <c r="A97" s="58" t="s">
        <v>48</v>
      </c>
      <c r="B97" s="49" t="s">
        <v>49</v>
      </c>
      <c r="C97" s="46" t="s">
        <v>3</v>
      </c>
      <c r="D97" s="47">
        <v>24</v>
      </c>
      <c r="E97" s="48">
        <v>342</v>
      </c>
      <c r="F97" s="48">
        <f t="shared" si="4"/>
        <v>178.18200000000002</v>
      </c>
      <c r="G97" s="48">
        <f t="shared" si="5"/>
        <v>4276.3680000000004</v>
      </c>
    </row>
    <row r="98" spans="1:7" ht="15.75" x14ac:dyDescent="0.25">
      <c r="A98" s="54" t="s">
        <v>50</v>
      </c>
      <c r="B98" s="55" t="s">
        <v>51</v>
      </c>
      <c r="C98" s="55" t="s">
        <v>7</v>
      </c>
      <c r="D98" s="56" t="s">
        <v>7</v>
      </c>
      <c r="E98" s="57" t="s">
        <v>7</v>
      </c>
      <c r="F98" s="48"/>
      <c r="G98" s="48"/>
    </row>
    <row r="99" spans="1:7" x14ac:dyDescent="0.25">
      <c r="A99" s="58" t="s">
        <v>124</v>
      </c>
      <c r="B99" s="49" t="s">
        <v>125</v>
      </c>
      <c r="C99" s="46" t="s">
        <v>3</v>
      </c>
      <c r="D99" s="47">
        <v>3</v>
      </c>
      <c r="E99" s="48">
        <v>351</v>
      </c>
      <c r="F99" s="48">
        <f t="shared" si="4"/>
        <v>182.87100000000001</v>
      </c>
      <c r="G99" s="48">
        <f t="shared" si="5"/>
        <v>548.61300000000006</v>
      </c>
    </row>
    <row r="100" spans="1:7" ht="15.75" thickBot="1" x14ac:dyDescent="0.3">
      <c r="A100" s="58"/>
      <c r="B100" s="49"/>
      <c r="C100" s="46"/>
      <c r="D100" s="47"/>
      <c r="E100" s="48"/>
      <c r="F100" s="48"/>
      <c r="G100" s="48"/>
    </row>
    <row r="101" spans="1:7" ht="16.5" thickTop="1" thickBot="1" x14ac:dyDescent="0.3">
      <c r="A101" s="50" t="s">
        <v>1</v>
      </c>
      <c r="B101" s="51" t="s">
        <v>2</v>
      </c>
      <c r="C101" s="52" t="s">
        <v>3</v>
      </c>
      <c r="D101" s="53" t="s">
        <v>4</v>
      </c>
      <c r="E101" s="51" t="s">
        <v>5</v>
      </c>
      <c r="F101" s="51" t="s">
        <v>5</v>
      </c>
      <c r="G101" s="53" t="s">
        <v>6</v>
      </c>
    </row>
    <row r="102" spans="1:7" ht="16.5" thickTop="1" x14ac:dyDescent="0.25">
      <c r="A102" s="54" t="s">
        <v>54</v>
      </c>
      <c r="B102" s="55" t="s">
        <v>55</v>
      </c>
      <c r="C102" s="55" t="s">
        <v>7</v>
      </c>
      <c r="D102" s="56" t="s">
        <v>7</v>
      </c>
      <c r="E102" s="57" t="s">
        <v>7</v>
      </c>
      <c r="F102" s="48"/>
      <c r="G102" s="48"/>
    </row>
    <row r="103" spans="1:7" x14ac:dyDescent="0.25">
      <c r="A103" s="58" t="s">
        <v>126</v>
      </c>
      <c r="B103" s="49" t="s">
        <v>127</v>
      </c>
      <c r="C103" s="46" t="s">
        <v>3</v>
      </c>
      <c r="D103" s="47">
        <v>12</v>
      </c>
      <c r="E103" s="48">
        <v>280</v>
      </c>
      <c r="F103" s="48">
        <f t="shared" si="4"/>
        <v>145.88</v>
      </c>
      <c r="G103" s="48">
        <f t="shared" si="5"/>
        <v>1750.56</v>
      </c>
    </row>
    <row r="104" spans="1:7" ht="15.75" x14ac:dyDescent="0.25">
      <c r="A104" s="54" t="s">
        <v>58</v>
      </c>
      <c r="B104" s="55" t="s">
        <v>59</v>
      </c>
      <c r="C104" s="55" t="s">
        <v>7</v>
      </c>
      <c r="D104" s="56" t="s">
        <v>7</v>
      </c>
      <c r="E104" s="57" t="s">
        <v>7</v>
      </c>
      <c r="F104" s="48"/>
      <c r="G104" s="48"/>
    </row>
    <row r="105" spans="1:7" ht="30" x14ac:dyDescent="0.25">
      <c r="A105" s="58" t="s">
        <v>60</v>
      </c>
      <c r="B105" s="59" t="s">
        <v>61</v>
      </c>
      <c r="C105" s="46" t="s">
        <v>3</v>
      </c>
      <c r="D105" s="47">
        <v>5</v>
      </c>
      <c r="E105" s="48">
        <v>1230</v>
      </c>
      <c r="F105" s="48">
        <f t="shared" si="4"/>
        <v>640.83000000000004</v>
      </c>
      <c r="G105" s="48">
        <f t="shared" si="5"/>
        <v>3204.15</v>
      </c>
    </row>
    <row r="106" spans="1:7" ht="30" x14ac:dyDescent="0.25">
      <c r="A106" s="58" t="s">
        <v>128</v>
      </c>
      <c r="B106" s="59" t="s">
        <v>129</v>
      </c>
      <c r="C106" s="46" t="s">
        <v>3</v>
      </c>
      <c r="D106" s="47">
        <v>3</v>
      </c>
      <c r="E106" s="48">
        <v>106</v>
      </c>
      <c r="F106" s="48">
        <f t="shared" si="4"/>
        <v>55.225999999999999</v>
      </c>
      <c r="G106" s="48">
        <f t="shared" si="5"/>
        <v>165.678</v>
      </c>
    </row>
    <row r="107" spans="1:7" ht="15.75" x14ac:dyDescent="0.25">
      <c r="A107" s="54" t="s">
        <v>64</v>
      </c>
      <c r="B107" s="55" t="s">
        <v>65</v>
      </c>
      <c r="C107" s="55" t="s">
        <v>7</v>
      </c>
      <c r="D107" s="56" t="s">
        <v>7</v>
      </c>
      <c r="E107" s="57" t="s">
        <v>7</v>
      </c>
      <c r="F107" s="48"/>
      <c r="G107" s="48"/>
    </row>
    <row r="108" spans="1:7" x14ac:dyDescent="0.25">
      <c r="A108" s="58" t="s">
        <v>66</v>
      </c>
      <c r="B108" s="49" t="s">
        <v>67</v>
      </c>
      <c r="C108" s="46" t="s">
        <v>3</v>
      </c>
      <c r="D108" s="47">
        <v>10</v>
      </c>
      <c r="E108" s="48">
        <v>157</v>
      </c>
      <c r="F108" s="48">
        <f t="shared" si="4"/>
        <v>81.796999999999997</v>
      </c>
      <c r="G108" s="48">
        <f t="shared" si="5"/>
        <v>817.97</v>
      </c>
    </row>
    <row r="109" spans="1:7" ht="45" x14ac:dyDescent="0.25">
      <c r="A109" s="58" t="s">
        <v>68</v>
      </c>
      <c r="B109" s="59" t="s">
        <v>69</v>
      </c>
      <c r="C109" s="46" t="s">
        <v>3</v>
      </c>
      <c r="D109" s="47">
        <v>10</v>
      </c>
      <c r="E109" s="48">
        <v>2220</v>
      </c>
      <c r="F109" s="48">
        <f t="shared" si="4"/>
        <v>1156.6200000000001</v>
      </c>
      <c r="G109" s="48">
        <f t="shared" si="5"/>
        <v>11566.2</v>
      </c>
    </row>
    <row r="110" spans="1:7" ht="15.75" x14ac:dyDescent="0.25">
      <c r="A110" s="54" t="s">
        <v>70</v>
      </c>
      <c r="B110" s="55" t="s">
        <v>71</v>
      </c>
      <c r="C110" s="55" t="s">
        <v>7</v>
      </c>
      <c r="D110" s="56" t="s">
        <v>7</v>
      </c>
      <c r="E110" s="57" t="s">
        <v>7</v>
      </c>
      <c r="F110" s="48"/>
      <c r="G110" s="48"/>
    </row>
    <row r="111" spans="1:7" x14ac:dyDescent="0.25">
      <c r="A111" s="58" t="s">
        <v>76</v>
      </c>
      <c r="B111" s="49" t="s">
        <v>77</v>
      </c>
      <c r="C111" s="46" t="s">
        <v>3</v>
      </c>
      <c r="D111" s="47">
        <v>10</v>
      </c>
      <c r="E111" s="48">
        <v>392</v>
      </c>
      <c r="F111" s="48">
        <f t="shared" si="4"/>
        <v>204.232</v>
      </c>
      <c r="G111" s="48">
        <f t="shared" si="5"/>
        <v>2042.32</v>
      </c>
    </row>
    <row r="112" spans="1:7" ht="15.75" x14ac:dyDescent="0.25">
      <c r="A112" s="54" t="s">
        <v>78</v>
      </c>
      <c r="B112" s="55" t="s">
        <v>79</v>
      </c>
      <c r="C112" s="55" t="s">
        <v>7</v>
      </c>
      <c r="D112" s="56" t="s">
        <v>7</v>
      </c>
      <c r="E112" s="57" t="s">
        <v>7</v>
      </c>
      <c r="F112" s="48"/>
      <c r="G112" s="48"/>
    </row>
    <row r="113" spans="1:7" ht="45" x14ac:dyDescent="0.25">
      <c r="A113" s="58" t="s">
        <v>82</v>
      </c>
      <c r="B113" s="59" t="s">
        <v>83</v>
      </c>
      <c r="C113" s="46" t="s">
        <v>3</v>
      </c>
      <c r="D113" s="47">
        <v>2</v>
      </c>
      <c r="E113" s="48">
        <v>6910</v>
      </c>
      <c r="F113" s="48">
        <f t="shared" si="4"/>
        <v>3600.11</v>
      </c>
      <c r="G113" s="48">
        <f t="shared" si="5"/>
        <v>7200.22</v>
      </c>
    </row>
    <row r="114" spans="1:7" ht="45" x14ac:dyDescent="0.25">
      <c r="A114" s="58" t="s">
        <v>84</v>
      </c>
      <c r="B114" s="59" t="s">
        <v>85</v>
      </c>
      <c r="C114" s="46" t="s">
        <v>3</v>
      </c>
      <c r="D114" s="47">
        <v>1</v>
      </c>
      <c r="E114" s="48">
        <v>10290</v>
      </c>
      <c r="F114" s="48">
        <f t="shared" si="4"/>
        <v>5361.09</v>
      </c>
      <c r="G114" s="48">
        <f t="shared" si="5"/>
        <v>5361.09</v>
      </c>
    </row>
    <row r="115" spans="1:7" ht="30" x14ac:dyDescent="0.25">
      <c r="A115" s="60" t="s">
        <v>95</v>
      </c>
      <c r="B115" s="59" t="s">
        <v>96</v>
      </c>
      <c r="C115" s="46" t="s">
        <v>31</v>
      </c>
      <c r="D115" s="47">
        <v>25</v>
      </c>
      <c r="E115" s="48">
        <v>1000</v>
      </c>
      <c r="F115" s="48">
        <f t="shared" si="4"/>
        <v>521</v>
      </c>
      <c r="G115" s="48">
        <f t="shared" si="5"/>
        <v>13025</v>
      </c>
    </row>
    <row r="116" spans="1:7" x14ac:dyDescent="0.25">
      <c r="A116" s="61" t="s">
        <v>98</v>
      </c>
      <c r="B116" s="59" t="s">
        <v>99</v>
      </c>
      <c r="C116" s="46" t="s">
        <v>3</v>
      </c>
      <c r="D116" s="47">
        <v>30</v>
      </c>
      <c r="E116" s="48">
        <v>20</v>
      </c>
      <c r="F116" s="48">
        <f t="shared" si="4"/>
        <v>10.42</v>
      </c>
      <c r="G116" s="48">
        <f t="shared" si="5"/>
        <v>312.60000000000002</v>
      </c>
    </row>
    <row r="117" spans="1:7" ht="15.75" x14ac:dyDescent="0.25">
      <c r="A117" s="54" t="s">
        <v>86</v>
      </c>
      <c r="B117" s="55" t="s">
        <v>87</v>
      </c>
      <c r="C117" s="55" t="s">
        <v>7</v>
      </c>
      <c r="D117" s="56" t="s">
        <v>7</v>
      </c>
      <c r="E117" s="57" t="s">
        <v>7</v>
      </c>
      <c r="F117" s="48"/>
      <c r="G117" s="48"/>
    </row>
    <row r="118" spans="1:7" x14ac:dyDescent="0.25">
      <c r="A118" s="58" t="s">
        <v>88</v>
      </c>
      <c r="B118" s="49" t="s">
        <v>89</v>
      </c>
      <c r="C118" s="46" t="s">
        <v>90</v>
      </c>
      <c r="D118" s="47">
        <v>50</v>
      </c>
      <c r="E118" s="48">
        <v>100</v>
      </c>
      <c r="F118" s="48">
        <f t="shared" si="4"/>
        <v>52.1</v>
      </c>
      <c r="G118" s="48">
        <f t="shared" si="5"/>
        <v>2605</v>
      </c>
    </row>
    <row r="119" spans="1:7" x14ac:dyDescent="0.25">
      <c r="A119" s="61" t="s">
        <v>97</v>
      </c>
      <c r="B119" s="49" t="s">
        <v>100</v>
      </c>
      <c r="C119" s="46" t="s">
        <v>90</v>
      </c>
      <c r="D119" s="47">
        <v>20</v>
      </c>
      <c r="E119" s="48">
        <v>294</v>
      </c>
      <c r="F119" s="48">
        <f t="shared" si="4"/>
        <v>153.17400000000001</v>
      </c>
      <c r="G119" s="48">
        <f t="shared" si="5"/>
        <v>3063.48</v>
      </c>
    </row>
    <row r="120" spans="1:7" x14ac:dyDescent="0.25">
      <c r="A120" s="61"/>
      <c r="B120" s="49"/>
      <c r="C120" s="46"/>
      <c r="D120" s="47"/>
      <c r="E120" s="48"/>
      <c r="F120" s="48"/>
      <c r="G120" s="48"/>
    </row>
    <row r="121" spans="1:7" x14ac:dyDescent="0.25">
      <c r="A121" s="61"/>
      <c r="B121" s="59"/>
      <c r="C121" s="46"/>
      <c r="D121" s="47"/>
      <c r="E121" s="48"/>
      <c r="F121" s="48"/>
      <c r="G121" s="48"/>
    </row>
    <row r="122" spans="1:7" x14ac:dyDescent="0.25">
      <c r="A122" s="61"/>
      <c r="B122" s="62" t="s">
        <v>92</v>
      </c>
      <c r="C122" s="46"/>
      <c r="D122" s="47"/>
      <c r="E122" s="48"/>
      <c r="F122" s="48"/>
      <c r="G122" s="77">
        <f>SUM(G69:G121)</f>
        <v>177475.41980000003</v>
      </c>
    </row>
    <row r="123" spans="1:7" x14ac:dyDescent="0.25">
      <c r="A123" s="61"/>
      <c r="B123" s="62" t="s">
        <v>93</v>
      </c>
      <c r="C123" s="46"/>
      <c r="D123" s="47"/>
      <c r="E123" s="48"/>
      <c r="F123" s="48"/>
      <c r="G123" s="78">
        <f>G122*0.17</f>
        <v>30170.821366000007</v>
      </c>
    </row>
    <row r="124" spans="1:7" ht="15.75" x14ac:dyDescent="0.25">
      <c r="A124" s="63"/>
      <c r="B124" s="64" t="s">
        <v>92</v>
      </c>
      <c r="C124" s="65"/>
      <c r="D124" s="66"/>
      <c r="E124" s="67"/>
      <c r="F124" s="67"/>
      <c r="G124" s="79">
        <f>G122*1.17</f>
        <v>207646.24116600002</v>
      </c>
    </row>
    <row r="126" spans="1:7" ht="21" x14ac:dyDescent="0.35">
      <c r="A126" s="39"/>
      <c r="B126" s="68" t="s">
        <v>131</v>
      </c>
      <c r="C126" s="41"/>
      <c r="D126" s="42"/>
      <c r="E126" s="43"/>
      <c r="F126" s="43"/>
      <c r="G126" s="43"/>
    </row>
    <row r="127" spans="1:7" ht="15.75" thickBot="1" x14ac:dyDescent="0.3">
      <c r="A127" s="44"/>
      <c r="B127" s="81" t="s">
        <v>130</v>
      </c>
      <c r="C127" s="82"/>
      <c r="D127" s="47"/>
      <c r="E127" s="48"/>
      <c r="F127" s="48"/>
      <c r="G127" s="48"/>
    </row>
    <row r="128" spans="1:7" ht="16.5" thickTop="1" thickBot="1" x14ac:dyDescent="0.3">
      <c r="A128" s="50" t="s">
        <v>1</v>
      </c>
      <c r="B128" s="51" t="s">
        <v>2</v>
      </c>
      <c r="C128" s="52" t="s">
        <v>3</v>
      </c>
      <c r="D128" s="53" t="s">
        <v>4</v>
      </c>
      <c r="E128" s="51" t="s">
        <v>5</v>
      </c>
      <c r="F128" s="51" t="s">
        <v>5</v>
      </c>
      <c r="G128" s="51" t="s">
        <v>6</v>
      </c>
    </row>
    <row r="129" spans="1:7" ht="16.5" thickTop="1" x14ac:dyDescent="0.25">
      <c r="A129" s="54" t="s">
        <v>7</v>
      </c>
      <c r="B129" s="55" t="s">
        <v>7</v>
      </c>
      <c r="C129" s="55" t="s">
        <v>7</v>
      </c>
      <c r="D129" s="56" t="s">
        <v>7</v>
      </c>
      <c r="E129" s="74">
        <v>0.52100000000000002</v>
      </c>
      <c r="F129" s="57"/>
      <c r="G129" s="57"/>
    </row>
    <row r="130" spans="1:7" ht="15.75" x14ac:dyDescent="0.25">
      <c r="A130" s="54" t="s">
        <v>8</v>
      </c>
      <c r="B130" s="55" t="s">
        <v>9</v>
      </c>
      <c r="C130" s="55" t="s">
        <v>7</v>
      </c>
      <c r="D130" s="56" t="s">
        <v>7</v>
      </c>
      <c r="E130" s="57" t="s">
        <v>7</v>
      </c>
      <c r="F130" s="57"/>
      <c r="G130" s="57"/>
    </row>
    <row r="131" spans="1:7" ht="30" x14ac:dyDescent="0.25">
      <c r="A131" s="58" t="s">
        <v>10</v>
      </c>
      <c r="B131" s="59" t="s">
        <v>11</v>
      </c>
      <c r="C131" s="46" t="s">
        <v>12</v>
      </c>
      <c r="D131" s="47">
        <v>200</v>
      </c>
      <c r="E131" s="48">
        <v>7.2</v>
      </c>
      <c r="F131" s="48">
        <f>E131*$E$129</f>
        <v>3.7512000000000003</v>
      </c>
      <c r="G131" s="48">
        <f>F131*D131</f>
        <v>750.24</v>
      </c>
    </row>
    <row r="132" spans="1:7" ht="30" x14ac:dyDescent="0.25">
      <c r="A132" s="58" t="s">
        <v>13</v>
      </c>
      <c r="B132" s="59" t="s">
        <v>14</v>
      </c>
      <c r="C132" s="46" t="s">
        <v>12</v>
      </c>
      <c r="D132" s="47">
        <v>300</v>
      </c>
      <c r="E132" s="48">
        <v>9.1</v>
      </c>
      <c r="F132" s="48">
        <f t="shared" ref="F132:F176" si="6">E132*$E$129</f>
        <v>4.7411000000000003</v>
      </c>
      <c r="G132" s="48">
        <f t="shared" ref="G132:G176" si="7">F132*D132</f>
        <v>1422.3300000000002</v>
      </c>
    </row>
    <row r="133" spans="1:7" ht="30" x14ac:dyDescent="0.25">
      <c r="A133" s="58" t="s">
        <v>15</v>
      </c>
      <c r="B133" s="59" t="s">
        <v>16</v>
      </c>
      <c r="C133" s="46" t="s">
        <v>12</v>
      </c>
      <c r="D133" s="47">
        <v>120</v>
      </c>
      <c r="E133" s="48">
        <v>56</v>
      </c>
      <c r="F133" s="48">
        <f t="shared" si="6"/>
        <v>29.176000000000002</v>
      </c>
      <c r="G133" s="48">
        <f t="shared" si="7"/>
        <v>3501.1200000000003</v>
      </c>
    </row>
    <row r="134" spans="1:7" ht="15.75" x14ac:dyDescent="0.25">
      <c r="A134" s="54" t="s">
        <v>132</v>
      </c>
      <c r="B134" s="55" t="s">
        <v>133</v>
      </c>
      <c r="C134" s="55" t="s">
        <v>7</v>
      </c>
      <c r="D134" s="56" t="s">
        <v>7</v>
      </c>
      <c r="E134" s="57" t="s">
        <v>7</v>
      </c>
      <c r="F134" s="48"/>
      <c r="G134" s="48"/>
    </row>
    <row r="135" spans="1:7" ht="30" x14ac:dyDescent="0.25">
      <c r="A135" s="58" t="s">
        <v>134</v>
      </c>
      <c r="B135" s="59" t="s">
        <v>135</v>
      </c>
      <c r="C135" s="46" t="s">
        <v>12</v>
      </c>
      <c r="D135" s="47">
        <v>160</v>
      </c>
      <c r="E135" s="48">
        <v>13.8</v>
      </c>
      <c r="F135" s="48">
        <f t="shared" si="6"/>
        <v>7.1898000000000009</v>
      </c>
      <c r="G135" s="48">
        <f t="shared" si="7"/>
        <v>1150.3680000000002</v>
      </c>
    </row>
    <row r="136" spans="1:7" ht="15.75" x14ac:dyDescent="0.25">
      <c r="A136" s="54" t="s">
        <v>19</v>
      </c>
      <c r="B136" s="59" t="s">
        <v>20</v>
      </c>
      <c r="C136" s="55" t="s">
        <v>7</v>
      </c>
      <c r="D136" s="56" t="s">
        <v>7</v>
      </c>
      <c r="E136" s="57" t="s">
        <v>7</v>
      </c>
      <c r="F136" s="48"/>
      <c r="G136" s="48"/>
    </row>
    <row r="137" spans="1:7" x14ac:dyDescent="0.25">
      <c r="A137" s="58" t="s">
        <v>21</v>
      </c>
      <c r="B137" s="59" t="s">
        <v>22</v>
      </c>
      <c r="C137" s="46" t="s">
        <v>3</v>
      </c>
      <c r="D137" s="47">
        <v>30</v>
      </c>
      <c r="E137" s="48">
        <v>144</v>
      </c>
      <c r="F137" s="48">
        <f t="shared" si="6"/>
        <v>75.024000000000001</v>
      </c>
      <c r="G137" s="48">
        <f t="shared" si="7"/>
        <v>2250.7200000000003</v>
      </c>
    </row>
    <row r="138" spans="1:7" x14ac:dyDescent="0.25">
      <c r="A138" s="58" t="s">
        <v>23</v>
      </c>
      <c r="B138" s="49" t="s">
        <v>24</v>
      </c>
      <c r="C138" s="46" t="s">
        <v>3</v>
      </c>
      <c r="D138" s="47">
        <v>20</v>
      </c>
      <c r="E138" s="48">
        <v>237</v>
      </c>
      <c r="F138" s="48">
        <f t="shared" si="6"/>
        <v>123.477</v>
      </c>
      <c r="G138" s="48">
        <f t="shared" si="7"/>
        <v>2469.54</v>
      </c>
    </row>
    <row r="139" spans="1:7" x14ac:dyDescent="0.25">
      <c r="A139" s="58" t="s">
        <v>25</v>
      </c>
      <c r="B139" s="49" t="s">
        <v>26</v>
      </c>
      <c r="C139" s="46" t="s">
        <v>3</v>
      </c>
      <c r="D139" s="47">
        <v>6</v>
      </c>
      <c r="E139" s="48">
        <v>520</v>
      </c>
      <c r="F139" s="48">
        <f t="shared" si="6"/>
        <v>270.92</v>
      </c>
      <c r="G139" s="48">
        <f t="shared" si="7"/>
        <v>1625.52</v>
      </c>
    </row>
    <row r="140" spans="1:7" ht="15.75" x14ac:dyDescent="0.25">
      <c r="A140" s="54" t="s">
        <v>27</v>
      </c>
      <c r="B140" s="55" t="s">
        <v>28</v>
      </c>
      <c r="C140" s="55" t="s">
        <v>7</v>
      </c>
      <c r="D140" s="56" t="s">
        <v>7</v>
      </c>
      <c r="E140" s="57" t="s">
        <v>7</v>
      </c>
      <c r="F140" s="48"/>
      <c r="G140" s="48"/>
    </row>
    <row r="141" spans="1:7" ht="45" x14ac:dyDescent="0.25">
      <c r="A141" s="58" t="s">
        <v>29</v>
      </c>
      <c r="B141" s="59" t="s">
        <v>30</v>
      </c>
      <c r="C141" s="46" t="s">
        <v>31</v>
      </c>
      <c r="D141" s="47">
        <v>25</v>
      </c>
      <c r="E141" s="48">
        <v>3400</v>
      </c>
      <c r="F141" s="48">
        <f t="shared" si="6"/>
        <v>1771.4</v>
      </c>
      <c r="G141" s="48">
        <f t="shared" si="7"/>
        <v>44285</v>
      </c>
    </row>
    <row r="142" spans="1:7" ht="45" x14ac:dyDescent="0.25">
      <c r="A142" s="58" t="s">
        <v>32</v>
      </c>
      <c r="B142" s="59" t="s">
        <v>33</v>
      </c>
      <c r="C142" s="46" t="s">
        <v>31</v>
      </c>
      <c r="D142" s="47">
        <v>17</v>
      </c>
      <c r="E142" s="48">
        <v>4600</v>
      </c>
      <c r="F142" s="48">
        <f t="shared" si="6"/>
        <v>2396.6</v>
      </c>
      <c r="G142" s="48">
        <f t="shared" si="7"/>
        <v>40742.199999999997</v>
      </c>
    </row>
    <row r="143" spans="1:7" ht="15.75" x14ac:dyDescent="0.25">
      <c r="A143" s="54" t="s">
        <v>34</v>
      </c>
      <c r="B143" s="55" t="s">
        <v>35</v>
      </c>
      <c r="C143" s="55" t="s">
        <v>7</v>
      </c>
      <c r="D143" s="56" t="s">
        <v>7</v>
      </c>
      <c r="E143" s="57" t="s">
        <v>7</v>
      </c>
      <c r="F143" s="48"/>
      <c r="G143" s="48"/>
    </row>
    <row r="144" spans="1:7" x14ac:dyDescent="0.25">
      <c r="A144" s="58" t="s">
        <v>110</v>
      </c>
      <c r="B144" s="49" t="s">
        <v>111</v>
      </c>
      <c r="C144" s="46" t="s">
        <v>3</v>
      </c>
      <c r="D144" s="47">
        <v>490</v>
      </c>
      <c r="E144" s="48">
        <v>48.8</v>
      </c>
      <c r="F144" s="48">
        <f t="shared" si="6"/>
        <v>25.424800000000001</v>
      </c>
      <c r="G144" s="48">
        <f t="shared" si="7"/>
        <v>12458.152</v>
      </c>
    </row>
    <row r="145" spans="1:7" ht="15.75" x14ac:dyDescent="0.25">
      <c r="A145" s="54" t="s">
        <v>38</v>
      </c>
      <c r="B145" s="55" t="s">
        <v>39</v>
      </c>
      <c r="C145" s="55" t="s">
        <v>7</v>
      </c>
      <c r="D145" s="56" t="s">
        <v>7</v>
      </c>
      <c r="E145" s="57" t="s">
        <v>7</v>
      </c>
      <c r="F145" s="48"/>
      <c r="G145" s="48"/>
    </row>
    <row r="146" spans="1:7" x14ac:dyDescent="0.25">
      <c r="A146" s="58" t="s">
        <v>40</v>
      </c>
      <c r="B146" s="49" t="s">
        <v>41</v>
      </c>
      <c r="C146" s="46" t="s">
        <v>3</v>
      </c>
      <c r="D146" s="47">
        <v>80</v>
      </c>
      <c r="E146" s="48">
        <v>192</v>
      </c>
      <c r="F146" s="48">
        <f t="shared" si="6"/>
        <v>100.03200000000001</v>
      </c>
      <c r="G146" s="48">
        <f t="shared" si="7"/>
        <v>8002.5600000000013</v>
      </c>
    </row>
    <row r="147" spans="1:7" x14ac:dyDescent="0.25">
      <c r="A147" s="58"/>
      <c r="B147" s="49"/>
      <c r="C147" s="46"/>
      <c r="D147" s="47"/>
      <c r="E147" s="48"/>
      <c r="F147" s="48"/>
      <c r="G147" s="48"/>
    </row>
    <row r="148" spans="1:7" ht="15.75" thickBot="1" x14ac:dyDescent="0.3">
      <c r="A148" s="58"/>
      <c r="B148" s="49"/>
      <c r="C148" s="46"/>
      <c r="D148" s="47"/>
      <c r="E148" s="48"/>
      <c r="F148" s="48"/>
      <c r="G148" s="48"/>
    </row>
    <row r="149" spans="1:7" ht="16.5" thickTop="1" thickBot="1" x14ac:dyDescent="0.3">
      <c r="A149" s="50" t="s">
        <v>1</v>
      </c>
      <c r="B149" s="51" t="s">
        <v>2</v>
      </c>
      <c r="C149" s="52" t="s">
        <v>3</v>
      </c>
      <c r="D149" s="53" t="s">
        <v>4</v>
      </c>
      <c r="E149" s="51" t="s">
        <v>5</v>
      </c>
      <c r="F149" s="51" t="s">
        <v>5</v>
      </c>
      <c r="G149" s="51" t="s">
        <v>6</v>
      </c>
    </row>
    <row r="150" spans="1:7" ht="30.75" thickTop="1" x14ac:dyDescent="0.25">
      <c r="A150" s="58" t="s">
        <v>136</v>
      </c>
      <c r="B150" s="59" t="s">
        <v>137</v>
      </c>
      <c r="C150" s="46" t="s">
        <v>3</v>
      </c>
      <c r="D150" s="47">
        <v>90</v>
      </c>
      <c r="E150" s="48">
        <v>321</v>
      </c>
      <c r="F150" s="48">
        <f t="shared" si="6"/>
        <v>167.24100000000001</v>
      </c>
      <c r="G150" s="48">
        <f t="shared" si="7"/>
        <v>15051.69</v>
      </c>
    </row>
    <row r="151" spans="1:7" ht="15.75" x14ac:dyDescent="0.25">
      <c r="A151" s="54" t="s">
        <v>112</v>
      </c>
      <c r="B151" s="59" t="s">
        <v>113</v>
      </c>
      <c r="C151" s="55" t="s">
        <v>7</v>
      </c>
      <c r="D151" s="56" t="s">
        <v>7</v>
      </c>
      <c r="E151" s="57" t="s">
        <v>7</v>
      </c>
      <c r="F151" s="48"/>
      <c r="G151" s="48"/>
    </row>
    <row r="152" spans="1:7" ht="30" x14ac:dyDescent="0.25">
      <c r="A152" s="58" t="s">
        <v>138</v>
      </c>
      <c r="B152" s="59" t="s">
        <v>139</v>
      </c>
      <c r="C152" s="46" t="s">
        <v>3</v>
      </c>
      <c r="D152" s="47">
        <v>20</v>
      </c>
      <c r="E152" s="48">
        <v>980</v>
      </c>
      <c r="F152" s="48">
        <f t="shared" si="6"/>
        <v>510.58000000000004</v>
      </c>
      <c r="G152" s="48">
        <f t="shared" si="7"/>
        <v>10211.6</v>
      </c>
    </row>
    <row r="153" spans="1:7" ht="30" x14ac:dyDescent="0.25">
      <c r="A153" s="58" t="s">
        <v>118</v>
      </c>
      <c r="B153" s="59" t="s">
        <v>119</v>
      </c>
      <c r="C153" s="46" t="s">
        <v>3</v>
      </c>
      <c r="D153" s="47">
        <v>6</v>
      </c>
      <c r="E153" s="48">
        <v>1680</v>
      </c>
      <c r="F153" s="48">
        <f t="shared" si="6"/>
        <v>875.28000000000009</v>
      </c>
      <c r="G153" s="48">
        <f t="shared" si="7"/>
        <v>5251.68</v>
      </c>
    </row>
    <row r="154" spans="1:7" ht="30" x14ac:dyDescent="0.25">
      <c r="A154" s="58" t="s">
        <v>140</v>
      </c>
      <c r="B154" s="59" t="s">
        <v>141</v>
      </c>
      <c r="C154" s="46" t="s">
        <v>3</v>
      </c>
      <c r="D154" s="47">
        <v>4</v>
      </c>
      <c r="E154" s="48">
        <v>2590</v>
      </c>
      <c r="F154" s="48">
        <f t="shared" si="6"/>
        <v>1349.39</v>
      </c>
      <c r="G154" s="48">
        <f t="shared" si="7"/>
        <v>5397.56</v>
      </c>
    </row>
    <row r="155" spans="1:7" ht="15.75" x14ac:dyDescent="0.25">
      <c r="A155" s="54" t="s">
        <v>44</v>
      </c>
      <c r="B155" s="55" t="s">
        <v>45</v>
      </c>
      <c r="C155" s="55" t="s">
        <v>7</v>
      </c>
      <c r="D155" s="56" t="s">
        <v>7</v>
      </c>
      <c r="E155" s="57" t="s">
        <v>7</v>
      </c>
      <c r="F155" s="48"/>
      <c r="G155" s="48"/>
    </row>
    <row r="156" spans="1:7" x14ac:dyDescent="0.25">
      <c r="A156" s="58" t="s">
        <v>46</v>
      </c>
      <c r="B156" s="49" t="s">
        <v>47</v>
      </c>
      <c r="C156" s="46" t="s">
        <v>3</v>
      </c>
      <c r="D156" s="47">
        <v>180</v>
      </c>
      <c r="E156" s="48">
        <v>290</v>
      </c>
      <c r="F156" s="48">
        <f t="shared" si="6"/>
        <v>151.09</v>
      </c>
      <c r="G156" s="48">
        <f t="shared" si="7"/>
        <v>27196.2</v>
      </c>
    </row>
    <row r="157" spans="1:7" x14ac:dyDescent="0.25">
      <c r="A157" s="58" t="s">
        <v>48</v>
      </c>
      <c r="B157" s="49" t="s">
        <v>49</v>
      </c>
      <c r="C157" s="46" t="s">
        <v>3</v>
      </c>
      <c r="D157" s="47">
        <v>30</v>
      </c>
      <c r="E157" s="48">
        <v>342</v>
      </c>
      <c r="F157" s="48">
        <f t="shared" si="6"/>
        <v>178.18200000000002</v>
      </c>
      <c r="G157" s="48">
        <f t="shared" si="7"/>
        <v>5345.4600000000009</v>
      </c>
    </row>
    <row r="158" spans="1:7" ht="15.75" x14ac:dyDescent="0.25">
      <c r="A158" s="54" t="s">
        <v>64</v>
      </c>
      <c r="B158" s="55" t="s">
        <v>65</v>
      </c>
      <c r="C158" s="55" t="s">
        <v>7</v>
      </c>
      <c r="D158" s="56" t="s">
        <v>7</v>
      </c>
      <c r="E158" s="57" t="s">
        <v>7</v>
      </c>
      <c r="F158" s="48"/>
      <c r="G158" s="48"/>
    </row>
    <row r="159" spans="1:7" x14ac:dyDescent="0.25">
      <c r="A159" s="58" t="s">
        <v>66</v>
      </c>
      <c r="B159" s="49" t="s">
        <v>67</v>
      </c>
      <c r="C159" s="46" t="s">
        <v>3</v>
      </c>
      <c r="D159" s="47">
        <v>60</v>
      </c>
      <c r="E159" s="48">
        <v>150</v>
      </c>
      <c r="F159" s="48">
        <f t="shared" si="6"/>
        <v>78.150000000000006</v>
      </c>
      <c r="G159" s="48">
        <f t="shared" si="7"/>
        <v>4689</v>
      </c>
    </row>
    <row r="160" spans="1:7" ht="45" x14ac:dyDescent="0.25">
      <c r="A160" s="58" t="s">
        <v>68</v>
      </c>
      <c r="B160" s="59" t="s">
        <v>69</v>
      </c>
      <c r="C160" s="46" t="s">
        <v>3</v>
      </c>
      <c r="D160" s="47">
        <v>20</v>
      </c>
      <c r="E160" s="48">
        <v>2220</v>
      </c>
      <c r="F160" s="48">
        <f t="shared" si="6"/>
        <v>1156.6200000000001</v>
      </c>
      <c r="G160" s="48">
        <f t="shared" si="7"/>
        <v>23132.400000000001</v>
      </c>
    </row>
    <row r="161" spans="1:7" ht="15.75" x14ac:dyDescent="0.25">
      <c r="A161" s="54" t="s">
        <v>70</v>
      </c>
      <c r="B161" s="59" t="s">
        <v>71</v>
      </c>
      <c r="C161" s="55" t="s">
        <v>7</v>
      </c>
      <c r="D161" s="56" t="s">
        <v>7</v>
      </c>
      <c r="E161" s="57" t="s">
        <v>7</v>
      </c>
      <c r="F161" s="48"/>
      <c r="G161" s="48"/>
    </row>
    <row r="162" spans="1:7" ht="15.75" x14ac:dyDescent="0.25">
      <c r="A162" s="54" t="s">
        <v>72</v>
      </c>
      <c r="B162" s="59" t="s">
        <v>73</v>
      </c>
      <c r="C162" s="55" t="s">
        <v>7</v>
      </c>
      <c r="D162" s="56" t="s">
        <v>7</v>
      </c>
      <c r="E162" s="57" t="s">
        <v>7</v>
      </c>
      <c r="F162" s="48"/>
      <c r="G162" s="48"/>
    </row>
    <row r="163" spans="1:7" ht="15.75" x14ac:dyDescent="0.25">
      <c r="A163" s="54" t="s">
        <v>74</v>
      </c>
      <c r="B163" s="55" t="s">
        <v>75</v>
      </c>
      <c r="C163" s="55" t="s">
        <v>7</v>
      </c>
      <c r="D163" s="56" t="s">
        <v>7</v>
      </c>
      <c r="E163" s="57" t="s">
        <v>7</v>
      </c>
      <c r="F163" s="48"/>
      <c r="G163" s="48"/>
    </row>
    <row r="164" spans="1:7" x14ac:dyDescent="0.25">
      <c r="A164" s="58" t="s">
        <v>142</v>
      </c>
      <c r="B164" s="49" t="s">
        <v>143</v>
      </c>
      <c r="C164" s="46" t="s">
        <v>3</v>
      </c>
      <c r="D164" s="47">
        <v>20</v>
      </c>
      <c r="E164" s="48">
        <v>392</v>
      </c>
      <c r="F164" s="48">
        <f t="shared" si="6"/>
        <v>204.232</v>
      </c>
      <c r="G164" s="48">
        <f t="shared" si="7"/>
        <v>4084.64</v>
      </c>
    </row>
    <row r="165" spans="1:7" ht="15.75" x14ac:dyDescent="0.25">
      <c r="A165" s="54" t="s">
        <v>78</v>
      </c>
      <c r="B165" s="55" t="s">
        <v>79</v>
      </c>
      <c r="C165" s="55" t="s">
        <v>7</v>
      </c>
      <c r="D165" s="56" t="s">
        <v>7</v>
      </c>
      <c r="E165" s="57" t="s">
        <v>7</v>
      </c>
      <c r="F165" s="48"/>
      <c r="G165" s="48"/>
    </row>
    <row r="166" spans="1:7" ht="45" x14ac:dyDescent="0.25">
      <c r="A166" s="58" t="s">
        <v>82</v>
      </c>
      <c r="B166" s="59" t="s">
        <v>83</v>
      </c>
      <c r="C166" s="46" t="s">
        <v>3</v>
      </c>
      <c r="D166" s="47">
        <v>3</v>
      </c>
      <c r="E166" s="48">
        <v>6910</v>
      </c>
      <c r="F166" s="48">
        <f t="shared" si="6"/>
        <v>3600.11</v>
      </c>
      <c r="G166" s="48">
        <f t="shared" si="7"/>
        <v>10800.33</v>
      </c>
    </row>
    <row r="167" spans="1:7" ht="45" x14ac:dyDescent="0.25">
      <c r="A167" s="58" t="s">
        <v>84</v>
      </c>
      <c r="B167" s="59" t="s">
        <v>85</v>
      </c>
      <c r="C167" s="46" t="s">
        <v>3</v>
      </c>
      <c r="D167" s="47">
        <v>1</v>
      </c>
      <c r="E167" s="48">
        <v>10290</v>
      </c>
      <c r="F167" s="48">
        <f t="shared" si="6"/>
        <v>5361.09</v>
      </c>
      <c r="G167" s="48">
        <f t="shared" si="7"/>
        <v>5361.09</v>
      </c>
    </row>
    <row r="168" spans="1:7" x14ac:dyDescent="0.25">
      <c r="A168" s="58"/>
      <c r="B168" s="59"/>
      <c r="C168" s="46"/>
      <c r="D168" s="47"/>
      <c r="E168" s="48"/>
      <c r="F168" s="48"/>
      <c r="G168" s="48"/>
    </row>
    <row r="169" spans="1:7" x14ac:dyDescent="0.25">
      <c r="A169" s="58"/>
      <c r="B169" s="59"/>
      <c r="C169" s="46"/>
      <c r="D169" s="47"/>
      <c r="E169" s="48"/>
      <c r="F169" s="48"/>
      <c r="G169" s="48"/>
    </row>
    <row r="170" spans="1:7" ht="15.75" thickBot="1" x14ac:dyDescent="0.3">
      <c r="A170" s="58"/>
      <c r="B170" s="59"/>
      <c r="C170" s="46"/>
      <c r="D170" s="47"/>
      <c r="E170" s="48"/>
      <c r="F170" s="48"/>
      <c r="G170" s="48"/>
    </row>
    <row r="171" spans="1:7" ht="16.5" thickTop="1" thickBot="1" x14ac:dyDescent="0.3">
      <c r="A171" s="50" t="s">
        <v>1</v>
      </c>
      <c r="B171" s="51" t="s">
        <v>2</v>
      </c>
      <c r="C171" s="52" t="s">
        <v>3</v>
      </c>
      <c r="D171" s="53" t="s">
        <v>4</v>
      </c>
      <c r="E171" s="51" t="s">
        <v>5</v>
      </c>
      <c r="F171" s="51" t="s">
        <v>5</v>
      </c>
      <c r="G171" s="51" t="s">
        <v>6</v>
      </c>
    </row>
    <row r="172" spans="1:7" ht="30.75" thickTop="1" x14ac:dyDescent="0.25">
      <c r="A172" s="69" t="s">
        <v>95</v>
      </c>
      <c r="B172" s="59" t="s">
        <v>96</v>
      </c>
      <c r="C172" s="46" t="s">
        <v>31</v>
      </c>
      <c r="D172" s="47">
        <v>40</v>
      </c>
      <c r="E172" s="48">
        <v>1000</v>
      </c>
      <c r="F172" s="48">
        <f t="shared" si="6"/>
        <v>521</v>
      </c>
      <c r="G172" s="48">
        <f t="shared" si="7"/>
        <v>20840</v>
      </c>
    </row>
    <row r="173" spans="1:7" x14ac:dyDescent="0.25">
      <c r="A173" s="44"/>
      <c r="B173" s="49"/>
      <c r="C173" s="46"/>
      <c r="D173" s="47"/>
      <c r="E173" s="48"/>
      <c r="F173" s="48"/>
      <c r="G173" s="48"/>
    </row>
    <row r="174" spans="1:7" ht="15.75" x14ac:dyDescent="0.25">
      <c r="A174" s="54" t="s">
        <v>86</v>
      </c>
      <c r="B174" s="55" t="s">
        <v>87</v>
      </c>
      <c r="C174" s="55" t="s">
        <v>7</v>
      </c>
      <c r="D174" s="56" t="s">
        <v>7</v>
      </c>
      <c r="E174" s="57" t="s">
        <v>7</v>
      </c>
      <c r="F174" s="48"/>
      <c r="G174" s="48"/>
    </row>
    <row r="175" spans="1:7" x14ac:dyDescent="0.25">
      <c r="A175" s="58" t="s">
        <v>88</v>
      </c>
      <c r="B175" s="49" t="s">
        <v>89</v>
      </c>
      <c r="C175" s="46" t="s">
        <v>90</v>
      </c>
      <c r="D175" s="47">
        <v>260</v>
      </c>
      <c r="E175" s="48">
        <v>100</v>
      </c>
      <c r="F175" s="48">
        <f t="shared" si="6"/>
        <v>52.1</v>
      </c>
      <c r="G175" s="48">
        <f t="shared" si="7"/>
        <v>13546</v>
      </c>
    </row>
    <row r="176" spans="1:7" x14ac:dyDescent="0.25">
      <c r="A176" s="70" t="s">
        <v>97</v>
      </c>
      <c r="B176" s="49" t="s">
        <v>100</v>
      </c>
      <c r="C176" s="46" t="s">
        <v>90</v>
      </c>
      <c r="D176" s="47">
        <v>20</v>
      </c>
      <c r="E176" s="48">
        <v>294</v>
      </c>
      <c r="F176" s="48">
        <f t="shared" si="6"/>
        <v>153.17400000000001</v>
      </c>
      <c r="G176" s="48">
        <f t="shared" si="7"/>
        <v>3063.48</v>
      </c>
    </row>
    <row r="177" spans="1:7" x14ac:dyDescent="0.25">
      <c r="A177" s="70"/>
      <c r="B177" s="49"/>
      <c r="C177" s="46"/>
      <c r="D177" s="47"/>
      <c r="E177" s="48"/>
      <c r="F177" s="48"/>
      <c r="G177" s="48"/>
    </row>
    <row r="178" spans="1:7" x14ac:dyDescent="0.25">
      <c r="A178" s="70"/>
      <c r="B178" s="49"/>
      <c r="C178" s="46"/>
      <c r="D178" s="47"/>
      <c r="E178" s="48"/>
      <c r="F178" s="48"/>
      <c r="G178" s="48"/>
    </row>
    <row r="179" spans="1:7" x14ac:dyDescent="0.25">
      <c r="A179" s="44"/>
      <c r="B179" s="62" t="s">
        <v>92</v>
      </c>
      <c r="C179" s="46"/>
      <c r="D179" s="47"/>
      <c r="E179" s="48"/>
      <c r="F179" s="48"/>
      <c r="G179" s="77">
        <f>SUM(G129:G177)</f>
        <v>272628.88</v>
      </c>
    </row>
    <row r="180" spans="1:7" x14ac:dyDescent="0.25">
      <c r="A180" s="71"/>
      <c r="B180" s="62" t="s">
        <v>93</v>
      </c>
      <c r="C180" s="46"/>
      <c r="D180" s="47"/>
      <c r="E180" s="48"/>
      <c r="F180" s="48"/>
      <c r="G180" s="78">
        <f>G179*0.17</f>
        <v>46346.909600000006</v>
      </c>
    </row>
    <row r="181" spans="1:7" ht="15.75" x14ac:dyDescent="0.25">
      <c r="A181" s="72"/>
      <c r="B181" s="64" t="s">
        <v>92</v>
      </c>
      <c r="C181" s="65"/>
      <c r="D181" s="66"/>
      <c r="E181" s="67"/>
      <c r="F181" s="67"/>
      <c r="G181" s="79">
        <f>G179*1.17</f>
        <v>318975.78959999996</v>
      </c>
    </row>
    <row r="183" spans="1:7" ht="21" x14ac:dyDescent="0.35">
      <c r="A183" s="39"/>
      <c r="B183" s="68" t="s">
        <v>144</v>
      </c>
      <c r="C183" s="41"/>
      <c r="D183" s="42"/>
      <c r="E183" s="43"/>
      <c r="F183" s="43"/>
      <c r="G183" s="43"/>
    </row>
    <row r="184" spans="1:7" x14ac:dyDescent="0.25">
      <c r="A184" s="44"/>
      <c r="B184" s="49" t="s">
        <v>145</v>
      </c>
      <c r="C184" s="46"/>
      <c r="D184" s="47"/>
      <c r="E184" s="48"/>
      <c r="F184" s="48"/>
      <c r="G184" s="48"/>
    </row>
    <row r="185" spans="1:7" ht="15.75" thickBot="1" x14ac:dyDescent="0.3">
      <c r="A185" s="44"/>
      <c r="B185" s="49"/>
      <c r="C185" s="46"/>
      <c r="D185" s="47"/>
      <c r="E185" s="48"/>
      <c r="F185" s="48"/>
      <c r="G185" s="48"/>
    </row>
    <row r="186" spans="1:7" ht="16.5" thickTop="1" thickBot="1" x14ac:dyDescent="0.3">
      <c r="A186" s="50" t="s">
        <v>1</v>
      </c>
      <c r="B186" s="51" t="s">
        <v>2</v>
      </c>
      <c r="C186" s="52" t="s">
        <v>3</v>
      </c>
      <c r="D186" s="53" t="s">
        <v>4</v>
      </c>
      <c r="E186" s="51" t="s">
        <v>5</v>
      </c>
      <c r="F186" s="51" t="s">
        <v>5</v>
      </c>
      <c r="G186" s="53" t="s">
        <v>6</v>
      </c>
    </row>
    <row r="187" spans="1:7" ht="15.75" thickTop="1" x14ac:dyDescent="0.25">
      <c r="A187" s="44"/>
      <c r="B187" s="49"/>
      <c r="C187" s="46"/>
      <c r="D187" s="47"/>
      <c r="E187" s="74">
        <v>0.52100000000000002</v>
      </c>
      <c r="F187" s="48"/>
      <c r="G187" s="48"/>
    </row>
    <row r="188" spans="1:7" ht="15.75" x14ac:dyDescent="0.25">
      <c r="A188" s="54" t="s">
        <v>8</v>
      </c>
      <c r="B188" s="55" t="s">
        <v>9</v>
      </c>
      <c r="C188" s="55" t="s">
        <v>7</v>
      </c>
      <c r="D188" s="56" t="s">
        <v>7</v>
      </c>
      <c r="E188" s="57" t="s">
        <v>7</v>
      </c>
      <c r="F188" s="57"/>
      <c r="G188" s="57"/>
    </row>
    <row r="189" spans="1:7" ht="30" x14ac:dyDescent="0.25">
      <c r="A189" s="58" t="s">
        <v>10</v>
      </c>
      <c r="B189" s="59" t="s">
        <v>11</v>
      </c>
      <c r="C189" s="46" t="s">
        <v>12</v>
      </c>
      <c r="D189" s="47">
        <v>500</v>
      </c>
      <c r="E189" s="48">
        <v>7.2</v>
      </c>
      <c r="F189" s="48">
        <f>E189*$E$6</f>
        <v>3.7512000000000003</v>
      </c>
      <c r="G189" s="48">
        <f>F189*D189</f>
        <v>1875.6000000000001</v>
      </c>
    </row>
    <row r="190" spans="1:7" ht="30" x14ac:dyDescent="0.25">
      <c r="A190" s="58" t="s">
        <v>13</v>
      </c>
      <c r="B190" s="59" t="s">
        <v>14</v>
      </c>
      <c r="C190" s="46" t="s">
        <v>12</v>
      </c>
      <c r="D190" s="47">
        <v>200</v>
      </c>
      <c r="E190" s="48">
        <v>9.1</v>
      </c>
      <c r="F190" s="48">
        <f t="shared" ref="F190:F212" si="8">E190*$E$6</f>
        <v>4.7411000000000003</v>
      </c>
      <c r="G190" s="48">
        <f t="shared" ref="G190:G212" si="9">F190*D190</f>
        <v>948.22</v>
      </c>
    </row>
    <row r="191" spans="1:7" x14ac:dyDescent="0.25">
      <c r="A191" s="61"/>
      <c r="B191" s="62"/>
      <c r="C191" s="46"/>
      <c r="D191" s="47"/>
      <c r="E191" s="48"/>
      <c r="F191" s="48"/>
      <c r="G191" s="48"/>
    </row>
    <row r="192" spans="1:7" ht="15.75" x14ac:dyDescent="0.25">
      <c r="A192" s="54" t="s">
        <v>19</v>
      </c>
      <c r="B192" s="55" t="s">
        <v>20</v>
      </c>
      <c r="C192" s="55" t="s">
        <v>7</v>
      </c>
      <c r="D192" s="56" t="s">
        <v>7</v>
      </c>
      <c r="E192" s="57" t="s">
        <v>7</v>
      </c>
      <c r="F192" s="48"/>
      <c r="G192" s="48"/>
    </row>
    <row r="193" spans="1:7" x14ac:dyDescent="0.25">
      <c r="A193" s="58" t="s">
        <v>21</v>
      </c>
      <c r="B193" s="49" t="s">
        <v>22</v>
      </c>
      <c r="C193" s="46" t="s">
        <v>3</v>
      </c>
      <c r="D193" s="47">
        <v>230</v>
      </c>
      <c r="E193" s="48">
        <v>144</v>
      </c>
      <c r="F193" s="48">
        <f t="shared" si="8"/>
        <v>75.024000000000001</v>
      </c>
      <c r="G193" s="48">
        <f t="shared" si="9"/>
        <v>17255.52</v>
      </c>
    </row>
    <row r="194" spans="1:7" x14ac:dyDescent="0.25">
      <c r="A194" s="61"/>
      <c r="B194" s="62"/>
      <c r="C194" s="46"/>
      <c r="D194" s="47"/>
      <c r="E194" s="48"/>
      <c r="F194" s="48"/>
      <c r="G194" s="48"/>
    </row>
    <row r="195" spans="1:7" ht="15.75" x14ac:dyDescent="0.25">
      <c r="A195" s="54" t="s">
        <v>27</v>
      </c>
      <c r="B195" s="55" t="s">
        <v>28</v>
      </c>
      <c r="C195" s="55" t="s">
        <v>7</v>
      </c>
      <c r="D195" s="56" t="s">
        <v>7</v>
      </c>
      <c r="E195" s="57" t="s">
        <v>7</v>
      </c>
      <c r="F195" s="48"/>
      <c r="G195" s="48"/>
    </row>
    <row r="196" spans="1:7" ht="45" x14ac:dyDescent="0.25">
      <c r="A196" s="58" t="s">
        <v>29</v>
      </c>
      <c r="B196" s="59" t="s">
        <v>30</v>
      </c>
      <c r="C196" s="46" t="s">
        <v>31</v>
      </c>
      <c r="D196" s="47">
        <v>50</v>
      </c>
      <c r="E196" s="48">
        <v>3400</v>
      </c>
      <c r="F196" s="48">
        <f t="shared" si="8"/>
        <v>1771.4</v>
      </c>
      <c r="G196" s="48">
        <f t="shared" si="9"/>
        <v>88570</v>
      </c>
    </row>
    <row r="197" spans="1:7" ht="15.75" thickBot="1" x14ac:dyDescent="0.3">
      <c r="A197" s="61"/>
      <c r="B197" s="62"/>
      <c r="C197" s="46"/>
      <c r="D197" s="47"/>
      <c r="E197" s="48"/>
      <c r="F197" s="48"/>
      <c r="G197" s="48"/>
    </row>
    <row r="198" spans="1:7" ht="16.5" thickTop="1" thickBot="1" x14ac:dyDescent="0.3">
      <c r="A198" s="50" t="s">
        <v>1</v>
      </c>
      <c r="B198" s="51" t="s">
        <v>2</v>
      </c>
      <c r="C198" s="52" t="s">
        <v>3</v>
      </c>
      <c r="D198" s="53" t="s">
        <v>4</v>
      </c>
      <c r="E198" s="51" t="s">
        <v>5</v>
      </c>
      <c r="F198" s="51" t="s">
        <v>5</v>
      </c>
      <c r="G198" s="53" t="s">
        <v>6</v>
      </c>
    </row>
    <row r="199" spans="1:7" ht="16.5" thickTop="1" x14ac:dyDescent="0.25">
      <c r="A199" s="54" t="s">
        <v>34</v>
      </c>
      <c r="B199" s="55" t="s">
        <v>35</v>
      </c>
      <c r="C199" s="55" t="s">
        <v>7</v>
      </c>
      <c r="D199" s="56" t="s">
        <v>7</v>
      </c>
      <c r="E199" s="57" t="s">
        <v>7</v>
      </c>
      <c r="F199" s="48"/>
      <c r="G199" s="48"/>
    </row>
    <row r="200" spans="1:7" x14ac:dyDescent="0.25">
      <c r="A200" s="58" t="s">
        <v>110</v>
      </c>
      <c r="B200" s="49" t="s">
        <v>111</v>
      </c>
      <c r="C200" s="46" t="s">
        <v>3</v>
      </c>
      <c r="D200" s="47">
        <v>480</v>
      </c>
      <c r="E200" s="48">
        <v>48.8</v>
      </c>
      <c r="F200" s="48">
        <f t="shared" si="8"/>
        <v>25.424800000000001</v>
      </c>
      <c r="G200" s="48">
        <f t="shared" si="9"/>
        <v>12203.904</v>
      </c>
    </row>
    <row r="201" spans="1:7" x14ac:dyDescent="0.25">
      <c r="A201" s="61"/>
      <c r="B201" s="62"/>
      <c r="C201" s="46"/>
      <c r="D201" s="47"/>
      <c r="E201" s="48"/>
      <c r="F201" s="48"/>
      <c r="G201" s="48"/>
    </row>
    <row r="202" spans="1:7" ht="15.75" x14ac:dyDescent="0.25">
      <c r="A202" s="54" t="s">
        <v>38</v>
      </c>
      <c r="B202" s="55" t="s">
        <v>39</v>
      </c>
      <c r="C202" s="55" t="s">
        <v>7</v>
      </c>
      <c r="D202" s="56" t="s">
        <v>7</v>
      </c>
      <c r="E202" s="57" t="s">
        <v>7</v>
      </c>
      <c r="F202" s="48"/>
      <c r="G202" s="48"/>
    </row>
    <row r="203" spans="1:7" x14ac:dyDescent="0.25">
      <c r="A203" s="58" t="s">
        <v>40</v>
      </c>
      <c r="B203" s="49" t="s">
        <v>41</v>
      </c>
      <c r="C203" s="46" t="s">
        <v>3</v>
      </c>
      <c r="D203" s="47">
        <v>100</v>
      </c>
      <c r="E203" s="48">
        <v>192</v>
      </c>
      <c r="F203" s="48">
        <f t="shared" si="8"/>
        <v>100.03200000000001</v>
      </c>
      <c r="G203" s="48">
        <f t="shared" si="9"/>
        <v>10003.200000000001</v>
      </c>
    </row>
    <row r="204" spans="1:7" x14ac:dyDescent="0.25">
      <c r="A204" s="61"/>
      <c r="B204" s="62"/>
      <c r="C204" s="46"/>
      <c r="D204" s="47"/>
      <c r="E204" s="48"/>
      <c r="F204" s="48"/>
      <c r="G204" s="48"/>
    </row>
    <row r="205" spans="1:7" ht="15.75" x14ac:dyDescent="0.25">
      <c r="A205" s="54" t="s">
        <v>44</v>
      </c>
      <c r="B205" s="55" t="s">
        <v>45</v>
      </c>
      <c r="C205" s="55" t="s">
        <v>7</v>
      </c>
      <c r="D205" s="56" t="s">
        <v>7</v>
      </c>
      <c r="E205" s="57" t="s">
        <v>7</v>
      </c>
      <c r="F205" s="48"/>
      <c r="G205" s="48"/>
    </row>
    <row r="206" spans="1:7" x14ac:dyDescent="0.25">
      <c r="A206" s="58" t="s">
        <v>46</v>
      </c>
      <c r="B206" s="49" t="s">
        <v>47</v>
      </c>
      <c r="C206" s="46" t="s">
        <v>3</v>
      </c>
      <c r="D206" s="47">
        <v>150</v>
      </c>
      <c r="E206" s="48">
        <v>290</v>
      </c>
      <c r="F206" s="48">
        <f t="shared" si="8"/>
        <v>151.09</v>
      </c>
      <c r="G206" s="48">
        <f t="shared" si="9"/>
        <v>22663.5</v>
      </c>
    </row>
    <row r="207" spans="1:7" ht="15.75" x14ac:dyDescent="0.25">
      <c r="A207" s="54" t="s">
        <v>86</v>
      </c>
      <c r="B207" s="55" t="s">
        <v>87</v>
      </c>
      <c r="C207" s="55" t="s">
        <v>7</v>
      </c>
      <c r="D207" s="56" t="s">
        <v>7</v>
      </c>
      <c r="E207" s="57" t="s">
        <v>7</v>
      </c>
      <c r="F207" s="48"/>
      <c r="G207" s="48"/>
    </row>
    <row r="208" spans="1:7" x14ac:dyDescent="0.25">
      <c r="A208" s="58" t="s">
        <v>88</v>
      </c>
      <c r="B208" s="49" t="s">
        <v>89</v>
      </c>
      <c r="C208" s="46" t="s">
        <v>90</v>
      </c>
      <c r="D208" s="47">
        <v>200</v>
      </c>
      <c r="E208" s="48">
        <v>100</v>
      </c>
      <c r="F208" s="48">
        <f t="shared" si="8"/>
        <v>52.1</v>
      </c>
      <c r="G208" s="48">
        <f t="shared" si="9"/>
        <v>10420</v>
      </c>
    </row>
    <row r="209" spans="1:7" x14ac:dyDescent="0.25">
      <c r="A209" s="58"/>
      <c r="B209" s="49"/>
      <c r="C209" s="46"/>
      <c r="D209" s="47"/>
      <c r="E209" s="48"/>
      <c r="F209" s="48"/>
      <c r="G209" s="48"/>
    </row>
    <row r="210" spans="1:7" x14ac:dyDescent="0.25">
      <c r="A210" s="61" t="s">
        <v>7</v>
      </c>
      <c r="B210" s="62" t="s">
        <v>91</v>
      </c>
      <c r="C210" s="46"/>
      <c r="D210" s="47"/>
      <c r="E210" s="48"/>
      <c r="F210" s="48"/>
      <c r="G210" s="48"/>
    </row>
    <row r="211" spans="1:7" ht="30" x14ac:dyDescent="0.25">
      <c r="A211" s="60" t="s">
        <v>95</v>
      </c>
      <c r="B211" s="59" t="s">
        <v>96</v>
      </c>
      <c r="C211" s="46" t="s">
        <v>31</v>
      </c>
      <c r="D211" s="47">
        <v>20</v>
      </c>
      <c r="E211" s="48">
        <v>1000</v>
      </c>
      <c r="F211" s="48">
        <f t="shared" si="8"/>
        <v>521</v>
      </c>
      <c r="G211" s="48">
        <f t="shared" si="9"/>
        <v>10420</v>
      </c>
    </row>
    <row r="212" spans="1:7" x14ac:dyDescent="0.25">
      <c r="A212" s="61" t="s">
        <v>97</v>
      </c>
      <c r="B212" s="49" t="s">
        <v>100</v>
      </c>
      <c r="C212" s="46" t="s">
        <v>90</v>
      </c>
      <c r="D212" s="47">
        <v>15</v>
      </c>
      <c r="E212" s="48">
        <v>294</v>
      </c>
      <c r="F212" s="48">
        <f t="shared" si="8"/>
        <v>153.17400000000001</v>
      </c>
      <c r="G212" s="48">
        <f t="shared" si="9"/>
        <v>2297.61</v>
      </c>
    </row>
    <row r="213" spans="1:7" x14ac:dyDescent="0.25">
      <c r="A213" s="61"/>
      <c r="B213" s="59"/>
      <c r="C213" s="46"/>
      <c r="D213" s="47"/>
      <c r="E213" s="48"/>
      <c r="F213" s="48"/>
      <c r="G213" s="48"/>
    </row>
    <row r="214" spans="1:7" x14ac:dyDescent="0.25">
      <c r="A214" s="44"/>
      <c r="B214" s="49"/>
      <c r="C214" s="46"/>
      <c r="D214" s="47"/>
      <c r="E214" s="48"/>
      <c r="F214" s="48"/>
      <c r="G214" s="48"/>
    </row>
    <row r="215" spans="1:7" x14ac:dyDescent="0.25">
      <c r="A215" s="44"/>
      <c r="B215" s="49"/>
      <c r="C215" s="46"/>
      <c r="D215" s="47"/>
      <c r="E215" s="48"/>
      <c r="F215" s="48"/>
      <c r="G215" s="48"/>
    </row>
    <row r="216" spans="1:7" x14ac:dyDescent="0.25">
      <c r="A216" s="61" t="s">
        <v>7</v>
      </c>
      <c r="B216" s="62" t="s">
        <v>92</v>
      </c>
      <c r="C216" s="46"/>
      <c r="D216" s="47"/>
      <c r="E216" s="48"/>
      <c r="F216" s="48"/>
      <c r="G216" s="77">
        <f>SUM(G189:G215)</f>
        <v>176657.55399999997</v>
      </c>
    </row>
    <row r="217" spans="1:7" x14ac:dyDescent="0.25">
      <c r="A217" s="61" t="s">
        <v>7</v>
      </c>
      <c r="B217" s="62" t="s">
        <v>93</v>
      </c>
      <c r="C217" s="46"/>
      <c r="D217" s="47"/>
      <c r="E217" s="48"/>
      <c r="F217" s="48"/>
      <c r="G217" s="78">
        <f>G216*0.17</f>
        <v>30031.784179999999</v>
      </c>
    </row>
    <row r="218" spans="1:7" ht="15.75" x14ac:dyDescent="0.25">
      <c r="A218" s="73" t="s">
        <v>7</v>
      </c>
      <c r="B218" s="64" t="s">
        <v>92</v>
      </c>
      <c r="C218" s="65"/>
      <c r="D218" s="66"/>
      <c r="E218" s="67"/>
      <c r="F218" s="67"/>
      <c r="G218" s="79">
        <f>G216*1.17</f>
        <v>206689.33817999996</v>
      </c>
    </row>
    <row r="220" spans="1:7" ht="21" x14ac:dyDescent="0.35">
      <c r="A220" s="39"/>
      <c r="B220" s="68" t="s">
        <v>227</v>
      </c>
      <c r="C220" s="41"/>
      <c r="D220" s="42"/>
      <c r="E220" s="43"/>
      <c r="F220" s="43"/>
      <c r="G220" s="43"/>
    </row>
    <row r="221" spans="1:7" ht="15.75" thickBot="1" x14ac:dyDescent="0.3">
      <c r="A221" s="44"/>
      <c r="B221" s="49"/>
      <c r="C221" s="46"/>
      <c r="D221" s="47"/>
      <c r="E221" s="48"/>
      <c r="F221" s="48"/>
      <c r="G221" s="48"/>
    </row>
    <row r="222" spans="1:7" ht="16.5" thickTop="1" thickBot="1" x14ac:dyDescent="0.3">
      <c r="A222" s="50" t="s">
        <v>1</v>
      </c>
      <c r="B222" s="51" t="s">
        <v>2</v>
      </c>
      <c r="C222" s="52" t="s">
        <v>3</v>
      </c>
      <c r="D222" s="53" t="s">
        <v>4</v>
      </c>
      <c r="E222" s="51" t="s">
        <v>5</v>
      </c>
      <c r="F222" s="51" t="s">
        <v>5</v>
      </c>
      <c r="G222" s="53" t="s">
        <v>6</v>
      </c>
    </row>
    <row r="223" spans="1:7" ht="16.5" thickTop="1" x14ac:dyDescent="0.25">
      <c r="A223" s="54" t="s">
        <v>7</v>
      </c>
      <c r="B223" s="55" t="s">
        <v>7</v>
      </c>
      <c r="C223" s="55" t="s">
        <v>7</v>
      </c>
      <c r="D223" s="56" t="s">
        <v>7</v>
      </c>
      <c r="E223" s="74">
        <v>0.52100000000000002</v>
      </c>
      <c r="F223" s="57"/>
      <c r="G223" s="57"/>
    </row>
    <row r="224" spans="1:7" ht="15.75" x14ac:dyDescent="0.25">
      <c r="A224" s="54" t="s">
        <v>146</v>
      </c>
      <c r="B224" s="55" t="s">
        <v>147</v>
      </c>
      <c r="C224" s="55" t="s">
        <v>7</v>
      </c>
      <c r="D224" s="56" t="s">
        <v>7</v>
      </c>
      <c r="E224" s="57" t="s">
        <v>7</v>
      </c>
      <c r="F224" s="57"/>
      <c r="G224" s="57"/>
    </row>
    <row r="225" spans="1:7" ht="45" x14ac:dyDescent="0.25">
      <c r="A225" s="58" t="s">
        <v>148</v>
      </c>
      <c r="B225" s="59" t="s">
        <v>149</v>
      </c>
      <c r="C225" s="46" t="s">
        <v>12</v>
      </c>
      <c r="D225" s="47">
        <v>90</v>
      </c>
      <c r="E225" s="48">
        <v>80</v>
      </c>
      <c r="F225" s="48">
        <f>E225*$E$223</f>
        <v>41.68</v>
      </c>
      <c r="G225" s="48">
        <f>F225*D225</f>
        <v>3751.2</v>
      </c>
    </row>
    <row r="226" spans="1:7" ht="15.75" thickBot="1" x14ac:dyDescent="0.3">
      <c r="A226" s="58"/>
      <c r="B226" s="59"/>
      <c r="C226" s="46"/>
      <c r="D226" s="47"/>
      <c r="E226" s="48"/>
      <c r="F226" s="48"/>
      <c r="G226" s="48"/>
    </row>
    <row r="227" spans="1:7" ht="16.5" thickTop="1" thickBot="1" x14ac:dyDescent="0.3">
      <c r="A227" s="50" t="s">
        <v>1</v>
      </c>
      <c r="B227" s="51" t="s">
        <v>2</v>
      </c>
      <c r="C227" s="52" t="s">
        <v>3</v>
      </c>
      <c r="D227" s="53" t="s">
        <v>4</v>
      </c>
      <c r="E227" s="51" t="s">
        <v>5</v>
      </c>
      <c r="F227" s="51" t="s">
        <v>5</v>
      </c>
      <c r="G227" s="53" t="s">
        <v>6</v>
      </c>
    </row>
    <row r="228" spans="1:7" ht="45.75" thickTop="1" x14ac:dyDescent="0.25">
      <c r="A228" s="58" t="s">
        <v>150</v>
      </c>
      <c r="B228" s="59" t="s">
        <v>151</v>
      </c>
      <c r="C228" s="46" t="s">
        <v>12</v>
      </c>
      <c r="D228" s="47">
        <v>150</v>
      </c>
      <c r="E228" s="48">
        <v>96</v>
      </c>
      <c r="F228" s="48">
        <f>E228*$E$223</f>
        <v>50.016000000000005</v>
      </c>
      <c r="G228" s="48">
        <f t="shared" ref="G228:G294" si="10">F228*D228</f>
        <v>7502.4000000000005</v>
      </c>
    </row>
    <row r="229" spans="1:7" ht="15.75" x14ac:dyDescent="0.25">
      <c r="A229" s="54" t="s">
        <v>8</v>
      </c>
      <c r="B229" s="55" t="s">
        <v>9</v>
      </c>
      <c r="C229" s="55" t="s">
        <v>7</v>
      </c>
      <c r="D229" s="56" t="s">
        <v>7</v>
      </c>
      <c r="E229" s="57" t="s">
        <v>7</v>
      </c>
      <c r="F229" s="48"/>
      <c r="G229" s="48"/>
    </row>
    <row r="230" spans="1:7" ht="30" x14ac:dyDescent="0.25">
      <c r="A230" s="58" t="s">
        <v>10</v>
      </c>
      <c r="B230" s="59" t="s">
        <v>11</v>
      </c>
      <c r="C230" s="46" t="s">
        <v>12</v>
      </c>
      <c r="D230" s="47">
        <v>800</v>
      </c>
      <c r="E230" s="48">
        <v>7.2</v>
      </c>
      <c r="F230" s="48">
        <f t="shared" ref="F230:F236" si="11">E230*$E$223</f>
        <v>3.7512000000000003</v>
      </c>
      <c r="G230" s="48">
        <f t="shared" si="10"/>
        <v>3000.96</v>
      </c>
    </row>
    <row r="231" spans="1:7" ht="30" x14ac:dyDescent="0.25">
      <c r="A231" s="58" t="s">
        <v>13</v>
      </c>
      <c r="B231" s="59" t="s">
        <v>14</v>
      </c>
      <c r="C231" s="46" t="s">
        <v>12</v>
      </c>
      <c r="D231" s="47">
        <v>1400</v>
      </c>
      <c r="E231" s="48">
        <v>9.1</v>
      </c>
      <c r="F231" s="48">
        <f t="shared" si="11"/>
        <v>4.7411000000000003</v>
      </c>
      <c r="G231" s="48">
        <f t="shared" si="10"/>
        <v>6637.5400000000009</v>
      </c>
    </row>
    <row r="232" spans="1:7" ht="30" x14ac:dyDescent="0.25">
      <c r="A232" s="58" t="s">
        <v>152</v>
      </c>
      <c r="B232" s="59" t="s">
        <v>153</v>
      </c>
      <c r="C232" s="46" t="s">
        <v>12</v>
      </c>
      <c r="D232" s="47">
        <v>600</v>
      </c>
      <c r="E232" s="48">
        <v>27</v>
      </c>
      <c r="F232" s="48">
        <f t="shared" si="11"/>
        <v>14.067</v>
      </c>
      <c r="G232" s="48">
        <f t="shared" si="10"/>
        <v>8440.2000000000007</v>
      </c>
    </row>
    <row r="233" spans="1:7" ht="30" x14ac:dyDescent="0.25">
      <c r="A233" s="58" t="s">
        <v>104</v>
      </c>
      <c r="B233" s="59" t="s">
        <v>105</v>
      </c>
      <c r="C233" s="46" t="s">
        <v>12</v>
      </c>
      <c r="D233" s="47">
        <v>900</v>
      </c>
      <c r="E233" s="48">
        <v>37.6</v>
      </c>
      <c r="F233" s="48">
        <f t="shared" si="11"/>
        <v>19.589600000000001</v>
      </c>
      <c r="G233" s="48">
        <f t="shared" si="10"/>
        <v>17630.64</v>
      </c>
    </row>
    <row r="234" spans="1:7" ht="30" x14ac:dyDescent="0.25">
      <c r="A234" s="58" t="s">
        <v>154</v>
      </c>
      <c r="B234" s="59" t="s">
        <v>155</v>
      </c>
      <c r="C234" s="46" t="s">
        <v>12</v>
      </c>
      <c r="D234" s="47">
        <v>60</v>
      </c>
      <c r="E234" s="48">
        <v>75</v>
      </c>
      <c r="F234" s="48">
        <f t="shared" si="11"/>
        <v>39.075000000000003</v>
      </c>
      <c r="G234" s="48">
        <f t="shared" si="10"/>
        <v>2344.5</v>
      </c>
    </row>
    <row r="235" spans="1:7" ht="30" x14ac:dyDescent="0.25">
      <c r="A235" s="58" t="s">
        <v>156</v>
      </c>
      <c r="B235" s="59" t="s">
        <v>157</v>
      </c>
      <c r="C235" s="46" t="s">
        <v>12</v>
      </c>
      <c r="D235" s="47">
        <v>80</v>
      </c>
      <c r="E235" s="48">
        <v>101</v>
      </c>
      <c r="F235" s="48">
        <f t="shared" si="11"/>
        <v>52.621000000000002</v>
      </c>
      <c r="G235" s="48">
        <f t="shared" si="10"/>
        <v>4209.68</v>
      </c>
    </row>
    <row r="236" spans="1:7" ht="30" x14ac:dyDescent="0.25">
      <c r="A236" s="58" t="s">
        <v>158</v>
      </c>
      <c r="B236" s="59" t="s">
        <v>159</v>
      </c>
      <c r="C236" s="46" t="s">
        <v>12</v>
      </c>
      <c r="D236" s="47">
        <v>170</v>
      </c>
      <c r="E236" s="48">
        <v>138</v>
      </c>
      <c r="F236" s="48">
        <f t="shared" si="11"/>
        <v>71.897999999999996</v>
      </c>
      <c r="G236" s="48">
        <f t="shared" si="10"/>
        <v>12222.66</v>
      </c>
    </row>
    <row r="237" spans="1:7" ht="15.75" x14ac:dyDescent="0.25">
      <c r="A237" s="54" t="s">
        <v>160</v>
      </c>
      <c r="B237" s="55" t="s">
        <v>161</v>
      </c>
      <c r="C237" s="55" t="s">
        <v>7</v>
      </c>
      <c r="D237" s="56" t="s">
        <v>7</v>
      </c>
      <c r="E237" s="57" t="s">
        <v>7</v>
      </c>
      <c r="F237" s="48"/>
      <c r="G237" s="48"/>
    </row>
    <row r="238" spans="1:7" ht="30" x14ac:dyDescent="0.25">
      <c r="A238" s="58" t="s">
        <v>162</v>
      </c>
      <c r="B238" s="59" t="s">
        <v>163</v>
      </c>
      <c r="C238" s="46" t="s">
        <v>12</v>
      </c>
      <c r="D238" s="47">
        <v>120</v>
      </c>
      <c r="E238" s="48">
        <v>45.2</v>
      </c>
      <c r="F238" s="48">
        <f>E238*$E$223</f>
        <v>23.549200000000003</v>
      </c>
      <c r="G238" s="48">
        <f t="shared" si="10"/>
        <v>2825.9040000000005</v>
      </c>
    </row>
    <row r="239" spans="1:7" ht="30" x14ac:dyDescent="0.25">
      <c r="A239" s="58" t="s">
        <v>164</v>
      </c>
      <c r="B239" s="59" t="s">
        <v>165</v>
      </c>
      <c r="C239" s="46" t="s">
        <v>12</v>
      </c>
      <c r="D239" s="47">
        <v>90</v>
      </c>
      <c r="E239" s="48">
        <v>48.4</v>
      </c>
      <c r="F239" s="48">
        <f>E239*$E$223</f>
        <v>25.2164</v>
      </c>
      <c r="G239" s="48">
        <f t="shared" si="10"/>
        <v>2269.4760000000001</v>
      </c>
    </row>
    <row r="240" spans="1:7" ht="15.75" x14ac:dyDescent="0.25">
      <c r="A240" s="54" t="s">
        <v>132</v>
      </c>
      <c r="B240" s="55" t="s">
        <v>133</v>
      </c>
      <c r="C240" s="55" t="s">
        <v>7</v>
      </c>
      <c r="D240" s="56" t="s">
        <v>7</v>
      </c>
      <c r="E240" s="57" t="s">
        <v>7</v>
      </c>
      <c r="F240" s="48"/>
      <c r="G240" s="48"/>
    </row>
    <row r="241" spans="1:7" ht="30" x14ac:dyDescent="0.25">
      <c r="A241" s="58" t="s">
        <v>166</v>
      </c>
      <c r="B241" s="59" t="s">
        <v>167</v>
      </c>
      <c r="C241" s="46" t="s">
        <v>12</v>
      </c>
      <c r="D241" s="47">
        <v>800</v>
      </c>
      <c r="E241" s="48">
        <v>9.6999999999999993</v>
      </c>
      <c r="F241" s="48">
        <f>E241*$E$223</f>
        <v>5.0537000000000001</v>
      </c>
      <c r="G241" s="48">
        <f t="shared" si="10"/>
        <v>4042.96</v>
      </c>
    </row>
    <row r="242" spans="1:7" ht="30" x14ac:dyDescent="0.25">
      <c r="A242" s="58" t="s">
        <v>134</v>
      </c>
      <c r="B242" s="59" t="s">
        <v>168</v>
      </c>
      <c r="C242" s="46" t="s">
        <v>12</v>
      </c>
      <c r="D242" s="47">
        <v>1500</v>
      </c>
      <c r="E242" s="48">
        <v>13.8</v>
      </c>
      <c r="F242" s="48">
        <f>E242*$E$223</f>
        <v>7.1898000000000009</v>
      </c>
      <c r="G242" s="48">
        <f t="shared" si="10"/>
        <v>10784.7</v>
      </c>
    </row>
    <row r="243" spans="1:7" ht="15.75" x14ac:dyDescent="0.25">
      <c r="A243" s="54" t="s">
        <v>19</v>
      </c>
      <c r="B243" s="55" t="s">
        <v>20</v>
      </c>
      <c r="C243" s="55" t="s">
        <v>7</v>
      </c>
      <c r="D243" s="56" t="s">
        <v>7</v>
      </c>
      <c r="E243" s="57" t="s">
        <v>7</v>
      </c>
      <c r="F243" s="48"/>
      <c r="G243" s="48"/>
    </row>
    <row r="244" spans="1:7" x14ac:dyDescent="0.25">
      <c r="A244" s="58" t="s">
        <v>21</v>
      </c>
      <c r="B244" s="49" t="s">
        <v>22</v>
      </c>
      <c r="C244" s="46" t="s">
        <v>3</v>
      </c>
      <c r="D244" s="47">
        <v>400</v>
      </c>
      <c r="E244" s="48">
        <v>144</v>
      </c>
      <c r="F244" s="48">
        <f>E244*$E$223</f>
        <v>75.024000000000001</v>
      </c>
      <c r="G244" s="48">
        <f t="shared" si="10"/>
        <v>30009.599999999999</v>
      </c>
    </row>
    <row r="245" spans="1:7" x14ac:dyDescent="0.25">
      <c r="A245" s="58"/>
      <c r="B245" s="49"/>
      <c r="C245" s="46"/>
      <c r="D245" s="47"/>
      <c r="E245" s="48"/>
      <c r="F245" s="48"/>
      <c r="G245" s="48"/>
    </row>
    <row r="246" spans="1:7" ht="15.75" thickBot="1" x14ac:dyDescent="0.3">
      <c r="A246" s="58"/>
      <c r="B246" s="49"/>
      <c r="C246" s="46"/>
      <c r="D246" s="47"/>
      <c r="E246" s="48"/>
      <c r="F246" s="48"/>
      <c r="G246" s="48"/>
    </row>
    <row r="247" spans="1:7" ht="16.5" thickTop="1" thickBot="1" x14ac:dyDescent="0.3">
      <c r="A247" s="50" t="s">
        <v>1</v>
      </c>
      <c r="B247" s="51" t="s">
        <v>2</v>
      </c>
      <c r="C247" s="52" t="s">
        <v>3</v>
      </c>
      <c r="D247" s="53" t="s">
        <v>4</v>
      </c>
      <c r="E247" s="51" t="s">
        <v>5</v>
      </c>
      <c r="F247" s="51" t="s">
        <v>5</v>
      </c>
      <c r="G247" s="53" t="s">
        <v>6</v>
      </c>
    </row>
    <row r="248" spans="1:7" ht="15.75" thickTop="1" x14ac:dyDescent="0.25">
      <c r="A248" s="58" t="s">
        <v>169</v>
      </c>
      <c r="B248" s="49" t="s">
        <v>170</v>
      </c>
      <c r="C248" s="46" t="s">
        <v>3</v>
      </c>
      <c r="D248" s="47">
        <v>200</v>
      </c>
      <c r="E248" s="48">
        <v>206</v>
      </c>
      <c r="F248" s="48">
        <f>E248*$E$223</f>
        <v>107.32600000000001</v>
      </c>
      <c r="G248" s="48">
        <f t="shared" si="10"/>
        <v>21465.200000000001</v>
      </c>
    </row>
    <row r="249" spans="1:7" x14ac:dyDescent="0.25">
      <c r="A249" s="58" t="s">
        <v>25</v>
      </c>
      <c r="B249" s="49" t="s">
        <v>26</v>
      </c>
      <c r="C249" s="46" t="s">
        <v>3</v>
      </c>
      <c r="D249" s="47">
        <v>30</v>
      </c>
      <c r="E249" s="48">
        <v>510</v>
      </c>
      <c r="F249" s="48">
        <f>E249*$E$223</f>
        <v>265.71000000000004</v>
      </c>
      <c r="G249" s="48">
        <f t="shared" si="10"/>
        <v>7971.3000000000011</v>
      </c>
    </row>
    <row r="250" spans="1:7" x14ac:dyDescent="0.25">
      <c r="A250" s="58" t="s">
        <v>108</v>
      </c>
      <c r="B250" s="49" t="s">
        <v>109</v>
      </c>
      <c r="C250" s="46" t="s">
        <v>3</v>
      </c>
      <c r="D250" s="47">
        <v>10</v>
      </c>
      <c r="E250" s="48">
        <v>680</v>
      </c>
      <c r="F250" s="48">
        <f>E250*$E$223</f>
        <v>354.28000000000003</v>
      </c>
      <c r="G250" s="48">
        <f t="shared" si="10"/>
        <v>3542.8</v>
      </c>
    </row>
    <row r="251" spans="1:7" ht="15.75" x14ac:dyDescent="0.25">
      <c r="A251" s="54"/>
      <c r="B251" s="55"/>
      <c r="C251" s="55"/>
      <c r="D251" s="56"/>
      <c r="E251" s="57"/>
      <c r="F251" s="48"/>
      <c r="G251" s="48"/>
    </row>
    <row r="252" spans="1:7" ht="15.75" x14ac:dyDescent="0.25">
      <c r="A252" s="54" t="s">
        <v>171</v>
      </c>
      <c r="B252" s="55" t="s">
        <v>172</v>
      </c>
      <c r="C252" s="55" t="s">
        <v>7</v>
      </c>
      <c r="D252" s="56" t="s">
        <v>7</v>
      </c>
      <c r="E252" s="57" t="s">
        <v>7</v>
      </c>
      <c r="F252" s="48"/>
      <c r="G252" s="48"/>
    </row>
    <row r="253" spans="1:7" x14ac:dyDescent="0.25">
      <c r="A253" s="58" t="s">
        <v>173</v>
      </c>
      <c r="B253" s="49" t="s">
        <v>174</v>
      </c>
      <c r="C253" s="46" t="s">
        <v>3</v>
      </c>
      <c r="D253" s="47">
        <v>70</v>
      </c>
      <c r="E253" s="48">
        <v>430</v>
      </c>
      <c r="F253" s="48">
        <f>E253*$E$223</f>
        <v>224.03</v>
      </c>
      <c r="G253" s="48">
        <f t="shared" si="10"/>
        <v>15682.1</v>
      </c>
    </row>
    <row r="254" spans="1:7" ht="15.75" x14ac:dyDescent="0.25">
      <c r="A254" s="54"/>
      <c r="B254" s="55"/>
      <c r="C254" s="55"/>
      <c r="D254" s="56"/>
      <c r="E254" s="57"/>
      <c r="F254" s="48"/>
      <c r="G254" s="48"/>
    </row>
    <row r="255" spans="1:7" ht="15.75" x14ac:dyDescent="0.25">
      <c r="A255" s="54"/>
      <c r="B255" s="55"/>
      <c r="C255" s="55"/>
      <c r="D255" s="56"/>
      <c r="E255" s="57"/>
      <c r="F255" s="48"/>
      <c r="G255" s="48"/>
    </row>
    <row r="256" spans="1:7" ht="15.75" x14ac:dyDescent="0.25">
      <c r="A256" s="54" t="s">
        <v>27</v>
      </c>
      <c r="B256" s="55" t="s">
        <v>28</v>
      </c>
      <c r="C256" s="55" t="s">
        <v>7</v>
      </c>
      <c r="D256" s="56" t="s">
        <v>7</v>
      </c>
      <c r="E256" s="57" t="s">
        <v>7</v>
      </c>
      <c r="F256" s="48"/>
      <c r="G256" s="48"/>
    </row>
    <row r="257" spans="1:7" ht="45" x14ac:dyDescent="0.25">
      <c r="A257" s="58" t="s">
        <v>29</v>
      </c>
      <c r="B257" s="59" t="s">
        <v>30</v>
      </c>
      <c r="C257" s="46" t="s">
        <v>31</v>
      </c>
      <c r="D257" s="47">
        <v>215</v>
      </c>
      <c r="E257" s="48">
        <v>3400</v>
      </c>
      <c r="F257" s="48">
        <f>E257*$E$223</f>
        <v>1771.4</v>
      </c>
      <c r="G257" s="48">
        <f t="shared" si="10"/>
        <v>380851</v>
      </c>
    </row>
    <row r="258" spans="1:7" ht="45" x14ac:dyDescent="0.25">
      <c r="A258" s="58" t="s">
        <v>32</v>
      </c>
      <c r="B258" s="59" t="s">
        <v>33</v>
      </c>
      <c r="C258" s="46" t="s">
        <v>31</v>
      </c>
      <c r="D258" s="47">
        <v>15</v>
      </c>
      <c r="E258" s="48">
        <v>4600</v>
      </c>
      <c r="F258" s="48">
        <f>E258*$E$223</f>
        <v>2396.6</v>
      </c>
      <c r="G258" s="48">
        <f t="shared" si="10"/>
        <v>35949</v>
      </c>
    </row>
    <row r="259" spans="1:7" ht="15.75" x14ac:dyDescent="0.25">
      <c r="A259" s="54" t="s">
        <v>175</v>
      </c>
      <c r="B259" s="55" t="s">
        <v>176</v>
      </c>
      <c r="C259" s="55" t="s">
        <v>7</v>
      </c>
      <c r="D259" s="56" t="s">
        <v>7</v>
      </c>
      <c r="E259" s="57" t="s">
        <v>7</v>
      </c>
      <c r="F259" s="48"/>
      <c r="G259" s="48"/>
    </row>
    <row r="260" spans="1:7" ht="30" x14ac:dyDescent="0.25">
      <c r="A260" s="58" t="s">
        <v>177</v>
      </c>
      <c r="B260" s="59" t="s">
        <v>178</v>
      </c>
      <c r="C260" s="46" t="s">
        <v>3</v>
      </c>
      <c r="D260" s="47">
        <v>160</v>
      </c>
      <c r="E260" s="48">
        <v>84</v>
      </c>
      <c r="F260" s="48">
        <f>E260*$E$223</f>
        <v>43.764000000000003</v>
      </c>
      <c r="G260" s="48">
        <f t="shared" si="10"/>
        <v>7002.2400000000007</v>
      </c>
    </row>
    <row r="261" spans="1:7" ht="15.75" x14ac:dyDescent="0.25">
      <c r="A261" s="54" t="s">
        <v>34</v>
      </c>
      <c r="B261" s="59" t="s">
        <v>35</v>
      </c>
      <c r="C261" s="55" t="s">
        <v>7</v>
      </c>
      <c r="D261" s="56" t="s">
        <v>7</v>
      </c>
      <c r="E261" s="57" t="s">
        <v>7</v>
      </c>
      <c r="F261" s="48"/>
      <c r="G261" s="48"/>
    </row>
    <row r="262" spans="1:7" x14ac:dyDescent="0.25">
      <c r="A262" s="58" t="s">
        <v>110</v>
      </c>
      <c r="B262" s="49" t="s">
        <v>111</v>
      </c>
      <c r="C262" s="46" t="s">
        <v>3</v>
      </c>
      <c r="D262" s="47">
        <v>3240</v>
      </c>
      <c r="E262" s="48">
        <v>48.8</v>
      </c>
      <c r="F262" s="48">
        <f>E262*$E$223</f>
        <v>25.424800000000001</v>
      </c>
      <c r="G262" s="48">
        <f t="shared" si="10"/>
        <v>82376.351999999999</v>
      </c>
    </row>
    <row r="263" spans="1:7" ht="15.75" x14ac:dyDescent="0.25">
      <c r="A263" s="54" t="s">
        <v>38</v>
      </c>
      <c r="B263" s="55" t="s">
        <v>39</v>
      </c>
      <c r="C263" s="55" t="s">
        <v>7</v>
      </c>
      <c r="D263" s="56" t="s">
        <v>7</v>
      </c>
      <c r="E263" s="57" t="s">
        <v>7</v>
      </c>
      <c r="F263" s="48"/>
      <c r="G263" s="48"/>
    </row>
    <row r="264" spans="1:7" x14ac:dyDescent="0.25">
      <c r="A264" s="58" t="s">
        <v>40</v>
      </c>
      <c r="B264" s="49" t="s">
        <v>41</v>
      </c>
      <c r="C264" s="46" t="s">
        <v>3</v>
      </c>
      <c r="D264" s="47">
        <v>980</v>
      </c>
      <c r="E264" s="48">
        <v>192</v>
      </c>
      <c r="F264" s="48">
        <f>E264*$E$223</f>
        <v>100.03200000000001</v>
      </c>
      <c r="G264" s="48">
        <f t="shared" si="10"/>
        <v>98031.360000000015</v>
      </c>
    </row>
    <row r="265" spans="1:7" x14ac:dyDescent="0.25">
      <c r="A265" s="58" t="s">
        <v>42</v>
      </c>
      <c r="B265" s="49" t="s">
        <v>43</v>
      </c>
      <c r="C265" s="46" t="s">
        <v>3</v>
      </c>
      <c r="D265" s="47">
        <v>450</v>
      </c>
      <c r="E265" s="48">
        <v>228</v>
      </c>
      <c r="F265" s="48">
        <f>E265*$E$223</f>
        <v>118.78800000000001</v>
      </c>
      <c r="G265" s="48">
        <f t="shared" si="10"/>
        <v>53454.600000000006</v>
      </c>
    </row>
    <row r="266" spans="1:7" x14ac:dyDescent="0.25">
      <c r="A266" s="58"/>
      <c r="B266" s="49"/>
      <c r="C266" s="46"/>
      <c r="D266" s="47"/>
      <c r="E266" s="48"/>
      <c r="F266" s="48"/>
      <c r="G266" s="48"/>
    </row>
    <row r="267" spans="1:7" ht="15.75" x14ac:dyDescent="0.25">
      <c r="A267" s="54" t="s">
        <v>112</v>
      </c>
      <c r="B267" s="55" t="s">
        <v>113</v>
      </c>
      <c r="C267" s="55" t="s">
        <v>7</v>
      </c>
      <c r="D267" s="56" t="s">
        <v>7</v>
      </c>
      <c r="E267" s="57" t="s">
        <v>7</v>
      </c>
      <c r="F267" s="48"/>
      <c r="G267" s="48"/>
    </row>
    <row r="268" spans="1:7" ht="30" x14ac:dyDescent="0.25">
      <c r="A268" s="58" t="s">
        <v>114</v>
      </c>
      <c r="B268" s="59" t="s">
        <v>115</v>
      </c>
      <c r="C268" s="46" t="s">
        <v>3</v>
      </c>
      <c r="D268" s="47">
        <v>160</v>
      </c>
      <c r="E268" s="48">
        <v>690</v>
      </c>
      <c r="F268" s="48">
        <f>E268*$E$223</f>
        <v>359.49</v>
      </c>
      <c r="G268" s="48">
        <f t="shared" si="10"/>
        <v>57518.400000000001</v>
      </c>
    </row>
    <row r="269" spans="1:7" ht="30" x14ac:dyDescent="0.25">
      <c r="A269" s="58" t="s">
        <v>138</v>
      </c>
      <c r="B269" s="59" t="s">
        <v>139</v>
      </c>
      <c r="C269" s="46" t="s">
        <v>3</v>
      </c>
      <c r="D269" s="47">
        <v>98</v>
      </c>
      <c r="E269" s="48">
        <v>980</v>
      </c>
      <c r="F269" s="48">
        <f>E269*$E$223</f>
        <v>510.58000000000004</v>
      </c>
      <c r="G269" s="48">
        <f t="shared" si="10"/>
        <v>50036.840000000004</v>
      </c>
    </row>
    <row r="270" spans="1:7" x14ac:dyDescent="0.25">
      <c r="A270" s="58"/>
      <c r="B270" s="59"/>
      <c r="C270" s="46"/>
      <c r="D270" s="47"/>
      <c r="E270" s="48"/>
      <c r="F270" s="48"/>
      <c r="G270" s="48"/>
    </row>
    <row r="271" spans="1:7" ht="15.75" thickBot="1" x14ac:dyDescent="0.3">
      <c r="A271" s="58"/>
      <c r="B271" s="59"/>
      <c r="C271" s="46"/>
      <c r="D271" s="47"/>
      <c r="E271" s="48"/>
      <c r="F271" s="48"/>
      <c r="G271" s="48"/>
    </row>
    <row r="272" spans="1:7" ht="16.5" thickTop="1" thickBot="1" x14ac:dyDescent="0.3">
      <c r="A272" s="50" t="s">
        <v>1</v>
      </c>
      <c r="B272" s="51" t="s">
        <v>2</v>
      </c>
      <c r="C272" s="52" t="s">
        <v>3</v>
      </c>
      <c r="D272" s="53" t="s">
        <v>4</v>
      </c>
      <c r="E272" s="51" t="s">
        <v>5</v>
      </c>
      <c r="F272" s="51" t="s">
        <v>5</v>
      </c>
      <c r="G272" s="53" t="s">
        <v>6</v>
      </c>
    </row>
    <row r="273" spans="1:7" ht="16.5" thickTop="1" x14ac:dyDescent="0.25">
      <c r="A273" s="54" t="s">
        <v>120</v>
      </c>
      <c r="B273" s="55" t="s">
        <v>121</v>
      </c>
      <c r="C273" s="55" t="s">
        <v>7</v>
      </c>
      <c r="D273" s="56" t="s">
        <v>7</v>
      </c>
      <c r="E273" s="57" t="s">
        <v>7</v>
      </c>
      <c r="F273" s="48"/>
      <c r="G273" s="48"/>
    </row>
    <row r="274" spans="1:7" x14ac:dyDescent="0.25">
      <c r="A274" s="58" t="s">
        <v>179</v>
      </c>
      <c r="B274" s="49" t="s">
        <v>180</v>
      </c>
      <c r="C274" s="46" t="s">
        <v>3</v>
      </c>
      <c r="D274" s="47">
        <v>90</v>
      </c>
      <c r="E274" s="48">
        <v>108</v>
      </c>
      <c r="F274" s="48">
        <f>E274*$E$223</f>
        <v>56.268000000000001</v>
      </c>
      <c r="G274" s="48">
        <f t="shared" si="10"/>
        <v>5064.12</v>
      </c>
    </row>
    <row r="275" spans="1:7" x14ac:dyDescent="0.25">
      <c r="A275" s="58" t="s">
        <v>179</v>
      </c>
      <c r="B275" s="49" t="s">
        <v>180</v>
      </c>
      <c r="C275" s="46" t="s">
        <v>3</v>
      </c>
      <c r="D275" s="47">
        <v>80</v>
      </c>
      <c r="E275" s="48">
        <v>108</v>
      </c>
      <c r="F275" s="48">
        <f>E275*$E$223</f>
        <v>56.268000000000001</v>
      </c>
      <c r="G275" s="48">
        <f t="shared" si="10"/>
        <v>4501.4400000000005</v>
      </c>
    </row>
    <row r="276" spans="1:7" x14ac:dyDescent="0.25">
      <c r="A276" s="58" t="s">
        <v>122</v>
      </c>
      <c r="B276" s="49" t="s">
        <v>123</v>
      </c>
      <c r="C276" s="46" t="s">
        <v>3</v>
      </c>
      <c r="D276" s="47">
        <v>34</v>
      </c>
      <c r="E276" s="48">
        <v>202</v>
      </c>
      <c r="F276" s="48">
        <f>E276*$E$223</f>
        <v>105.242</v>
      </c>
      <c r="G276" s="48">
        <f t="shared" si="10"/>
        <v>3578.2280000000001</v>
      </c>
    </row>
    <row r="277" spans="1:7" ht="15.75" x14ac:dyDescent="0.25">
      <c r="A277" s="54" t="s">
        <v>181</v>
      </c>
      <c r="B277" s="55" t="s">
        <v>182</v>
      </c>
      <c r="C277" s="55" t="s">
        <v>7</v>
      </c>
      <c r="D277" s="56" t="s">
        <v>7</v>
      </c>
      <c r="E277" s="57" t="s">
        <v>7</v>
      </c>
      <c r="F277" s="48"/>
      <c r="G277" s="48"/>
    </row>
    <row r="278" spans="1:7" x14ac:dyDescent="0.25">
      <c r="A278" s="58" t="s">
        <v>183</v>
      </c>
      <c r="B278" s="49" t="s">
        <v>184</v>
      </c>
      <c r="C278" s="46" t="s">
        <v>3</v>
      </c>
      <c r="D278" s="47">
        <v>90</v>
      </c>
      <c r="E278" s="48">
        <v>254</v>
      </c>
      <c r="F278" s="48">
        <f>E278*$E$223</f>
        <v>132.334</v>
      </c>
      <c r="G278" s="48">
        <f t="shared" si="10"/>
        <v>11910.06</v>
      </c>
    </row>
    <row r="279" spans="1:7" x14ac:dyDescent="0.25">
      <c r="A279" s="58" t="s">
        <v>185</v>
      </c>
      <c r="B279" s="49" t="s">
        <v>186</v>
      </c>
      <c r="C279" s="46" t="s">
        <v>3</v>
      </c>
      <c r="D279" s="47">
        <v>30</v>
      </c>
      <c r="E279" s="48">
        <v>500</v>
      </c>
      <c r="F279" s="48">
        <f>E279*$E$223</f>
        <v>260.5</v>
      </c>
      <c r="G279" s="48">
        <f t="shared" si="10"/>
        <v>7815</v>
      </c>
    </row>
    <row r="280" spans="1:7" ht="15.75" x14ac:dyDescent="0.25">
      <c r="A280" s="54" t="s">
        <v>44</v>
      </c>
      <c r="B280" s="55" t="s">
        <v>45</v>
      </c>
      <c r="C280" s="55" t="s">
        <v>7</v>
      </c>
      <c r="D280" s="56" t="s">
        <v>7</v>
      </c>
      <c r="E280" s="57" t="s">
        <v>7</v>
      </c>
      <c r="F280" s="48"/>
      <c r="G280" s="48"/>
    </row>
    <row r="281" spans="1:7" x14ac:dyDescent="0.25">
      <c r="A281" s="58" t="s">
        <v>46</v>
      </c>
      <c r="B281" s="49" t="s">
        <v>47</v>
      </c>
      <c r="C281" s="46" t="s">
        <v>3</v>
      </c>
      <c r="D281" s="47">
        <v>120</v>
      </c>
      <c r="E281" s="48">
        <v>290</v>
      </c>
      <c r="F281" s="48">
        <f>E281*$E$223</f>
        <v>151.09</v>
      </c>
      <c r="G281" s="48">
        <f t="shared" si="10"/>
        <v>18130.8</v>
      </c>
    </row>
    <row r="282" spans="1:7" x14ac:dyDescent="0.25">
      <c r="A282" s="58" t="s">
        <v>48</v>
      </c>
      <c r="B282" s="49" t="s">
        <v>187</v>
      </c>
      <c r="C282" s="46" t="s">
        <v>3</v>
      </c>
      <c r="D282" s="47">
        <v>980</v>
      </c>
      <c r="E282" s="48">
        <v>342</v>
      </c>
      <c r="F282" s="48">
        <f>E282*$E$223</f>
        <v>178.18200000000002</v>
      </c>
      <c r="G282" s="48">
        <f t="shared" si="10"/>
        <v>174618.36000000002</v>
      </c>
    </row>
    <row r="283" spans="1:7" ht="15.75" x14ac:dyDescent="0.25">
      <c r="A283" s="54" t="s">
        <v>188</v>
      </c>
      <c r="B283" s="55" t="s">
        <v>189</v>
      </c>
      <c r="C283" s="55" t="s">
        <v>7</v>
      </c>
      <c r="D283" s="56" t="s">
        <v>7</v>
      </c>
      <c r="E283" s="57" t="s">
        <v>7</v>
      </c>
      <c r="F283" s="48"/>
      <c r="G283" s="48"/>
    </row>
    <row r="284" spans="1:7" x14ac:dyDescent="0.25">
      <c r="A284" s="58" t="s">
        <v>190</v>
      </c>
      <c r="B284" s="49" t="s">
        <v>191</v>
      </c>
      <c r="C284" s="46" t="s">
        <v>3</v>
      </c>
      <c r="D284" s="47">
        <v>60</v>
      </c>
      <c r="E284" s="48">
        <v>259</v>
      </c>
      <c r="F284" s="48">
        <f>E284*$E$223</f>
        <v>134.93899999999999</v>
      </c>
      <c r="G284" s="48">
        <f t="shared" si="10"/>
        <v>8096.3399999999992</v>
      </c>
    </row>
    <row r="285" spans="1:7" ht="15.75" x14ac:dyDescent="0.25">
      <c r="A285" s="54" t="s">
        <v>50</v>
      </c>
      <c r="B285" s="55" t="s">
        <v>51</v>
      </c>
      <c r="C285" s="55" t="s">
        <v>7</v>
      </c>
      <c r="D285" s="56" t="s">
        <v>7</v>
      </c>
      <c r="E285" s="57" t="s">
        <v>7</v>
      </c>
      <c r="F285" s="48"/>
      <c r="G285" s="48"/>
    </row>
    <row r="286" spans="1:7" x14ac:dyDescent="0.25">
      <c r="A286" s="58" t="s">
        <v>192</v>
      </c>
      <c r="B286" s="49" t="s">
        <v>193</v>
      </c>
      <c r="C286" s="46" t="s">
        <v>3</v>
      </c>
      <c r="D286" s="47">
        <v>35</v>
      </c>
      <c r="E286" s="48">
        <v>427</v>
      </c>
      <c r="F286" s="48">
        <f>E286*$E$223</f>
        <v>222.46700000000001</v>
      </c>
      <c r="G286" s="48">
        <f t="shared" si="10"/>
        <v>7786.3450000000003</v>
      </c>
    </row>
    <row r="287" spans="1:7" x14ac:dyDescent="0.25">
      <c r="A287" s="58" t="s">
        <v>194</v>
      </c>
      <c r="B287" s="49" t="s">
        <v>195</v>
      </c>
      <c r="C287" s="46" t="s">
        <v>3</v>
      </c>
      <c r="D287" s="47">
        <v>45</v>
      </c>
      <c r="E287" s="48">
        <v>151</v>
      </c>
      <c r="F287" s="48">
        <f>E287*$E$223</f>
        <v>78.671000000000006</v>
      </c>
      <c r="G287" s="48">
        <f t="shared" si="10"/>
        <v>3540.1950000000002</v>
      </c>
    </row>
    <row r="288" spans="1:7" ht="15.75" x14ac:dyDescent="0.25">
      <c r="A288" s="54" t="s">
        <v>54</v>
      </c>
      <c r="B288" s="55" t="s">
        <v>55</v>
      </c>
      <c r="C288" s="55" t="s">
        <v>7</v>
      </c>
      <c r="D288" s="56" t="s">
        <v>7</v>
      </c>
      <c r="E288" s="57" t="s">
        <v>7</v>
      </c>
      <c r="F288" s="48"/>
      <c r="G288" s="48"/>
    </row>
    <row r="289" spans="1:7" x14ac:dyDescent="0.25">
      <c r="A289" s="58" t="s">
        <v>56</v>
      </c>
      <c r="B289" s="49" t="s">
        <v>57</v>
      </c>
      <c r="C289" s="46" t="s">
        <v>3</v>
      </c>
      <c r="D289" s="47">
        <v>70</v>
      </c>
      <c r="E289" s="48">
        <v>373</v>
      </c>
      <c r="F289" s="48">
        <f>E289*$E$223</f>
        <v>194.333</v>
      </c>
      <c r="G289" s="48">
        <f t="shared" si="10"/>
        <v>13603.31</v>
      </c>
    </row>
    <row r="290" spans="1:7" x14ac:dyDescent="0.25">
      <c r="A290" s="58" t="s">
        <v>196</v>
      </c>
      <c r="B290" s="49" t="s">
        <v>197</v>
      </c>
      <c r="C290" s="46" t="s">
        <v>3</v>
      </c>
      <c r="D290" s="47">
        <v>20</v>
      </c>
      <c r="E290" s="48">
        <v>1020</v>
      </c>
      <c r="F290" s="48">
        <f>E290*$E$223</f>
        <v>531.42000000000007</v>
      </c>
      <c r="G290" s="48">
        <f t="shared" si="10"/>
        <v>10628.400000000001</v>
      </c>
    </row>
    <row r="291" spans="1:7" ht="15.75" x14ac:dyDescent="0.25">
      <c r="A291" s="54" t="s">
        <v>198</v>
      </c>
      <c r="B291" s="55" t="s">
        <v>199</v>
      </c>
      <c r="C291" s="55" t="s">
        <v>7</v>
      </c>
      <c r="D291" s="56" t="s">
        <v>7</v>
      </c>
      <c r="E291" s="57" t="s">
        <v>7</v>
      </c>
      <c r="F291" s="48"/>
      <c r="G291" s="48"/>
    </row>
    <row r="292" spans="1:7" x14ac:dyDescent="0.25">
      <c r="A292" s="58" t="s">
        <v>200</v>
      </c>
      <c r="B292" s="49" t="s">
        <v>201</v>
      </c>
      <c r="C292" s="46" t="s">
        <v>3</v>
      </c>
      <c r="D292" s="47">
        <v>15</v>
      </c>
      <c r="E292" s="48">
        <v>590</v>
      </c>
      <c r="F292" s="48">
        <f>E292*$E$223</f>
        <v>307.39</v>
      </c>
      <c r="G292" s="48">
        <f t="shared" si="10"/>
        <v>4610.8499999999995</v>
      </c>
    </row>
    <row r="293" spans="1:7" ht="15.75" x14ac:dyDescent="0.25">
      <c r="A293" s="54" t="s">
        <v>58</v>
      </c>
      <c r="B293" s="55" t="s">
        <v>59</v>
      </c>
      <c r="C293" s="55" t="s">
        <v>7</v>
      </c>
      <c r="D293" s="56" t="s">
        <v>7</v>
      </c>
      <c r="E293" s="57" t="s">
        <v>7</v>
      </c>
      <c r="F293" s="48"/>
      <c r="G293" s="48"/>
    </row>
    <row r="294" spans="1:7" ht="30" x14ac:dyDescent="0.25">
      <c r="A294" s="58" t="s">
        <v>60</v>
      </c>
      <c r="B294" s="59" t="s">
        <v>61</v>
      </c>
      <c r="C294" s="46" t="s">
        <v>3</v>
      </c>
      <c r="D294" s="47">
        <v>35</v>
      </c>
      <c r="E294" s="48">
        <v>1180</v>
      </c>
      <c r="F294" s="48">
        <f>E294*$E$223</f>
        <v>614.78</v>
      </c>
      <c r="G294" s="48">
        <f t="shared" si="10"/>
        <v>21517.3</v>
      </c>
    </row>
    <row r="295" spans="1:7" x14ac:dyDescent="0.25">
      <c r="A295" s="58"/>
      <c r="B295" s="59"/>
      <c r="C295" s="46"/>
      <c r="D295" s="47"/>
      <c r="E295" s="48"/>
      <c r="F295" s="48"/>
      <c r="G295" s="48"/>
    </row>
    <row r="296" spans="1:7" ht="15.75" x14ac:dyDescent="0.25">
      <c r="A296" s="54" t="s">
        <v>64</v>
      </c>
      <c r="B296" s="59" t="s">
        <v>65</v>
      </c>
      <c r="C296" s="55" t="s">
        <v>7</v>
      </c>
      <c r="D296" s="56" t="s">
        <v>7</v>
      </c>
      <c r="E296" s="57" t="s">
        <v>7</v>
      </c>
      <c r="F296" s="48"/>
      <c r="G296" s="48"/>
    </row>
    <row r="297" spans="1:7" x14ac:dyDescent="0.25">
      <c r="A297" s="58" t="s">
        <v>202</v>
      </c>
      <c r="B297" s="49" t="s">
        <v>203</v>
      </c>
      <c r="C297" s="46" t="s">
        <v>3</v>
      </c>
      <c r="D297" s="47">
        <v>378</v>
      </c>
      <c r="E297" s="48">
        <v>192</v>
      </c>
      <c r="F297" s="48">
        <f>E297*$E$223</f>
        <v>100.03200000000001</v>
      </c>
      <c r="G297" s="48">
        <f t="shared" ref="G297:G322" si="12">F297*D297</f>
        <v>37812.096000000005</v>
      </c>
    </row>
    <row r="298" spans="1:7" ht="45" x14ac:dyDescent="0.25">
      <c r="A298" s="58" t="s">
        <v>68</v>
      </c>
      <c r="B298" s="59" t="s">
        <v>204</v>
      </c>
      <c r="C298" s="46" t="s">
        <v>3</v>
      </c>
      <c r="D298" s="47">
        <v>126</v>
      </c>
      <c r="E298" s="48">
        <v>2220</v>
      </c>
      <c r="F298" s="48">
        <f>E298*$E$223</f>
        <v>1156.6200000000001</v>
      </c>
      <c r="G298" s="48">
        <f t="shared" si="12"/>
        <v>145734.12000000002</v>
      </c>
    </row>
    <row r="299" spans="1:7" x14ac:dyDescent="0.25">
      <c r="A299" s="58" t="s">
        <v>205</v>
      </c>
      <c r="B299" s="59" t="s">
        <v>206</v>
      </c>
      <c r="C299" s="46" t="s">
        <v>3</v>
      </c>
      <c r="D299" s="47">
        <v>378</v>
      </c>
      <c r="E299" s="48">
        <v>64</v>
      </c>
      <c r="F299" s="48">
        <f>E299*$E$223</f>
        <v>33.344000000000001</v>
      </c>
      <c r="G299" s="48">
        <f t="shared" si="12"/>
        <v>12604.032000000001</v>
      </c>
    </row>
    <row r="300" spans="1:7" x14ac:dyDescent="0.25">
      <c r="A300" s="58" t="s">
        <v>207</v>
      </c>
      <c r="B300" s="49" t="s">
        <v>208</v>
      </c>
      <c r="C300" s="46" t="s">
        <v>3</v>
      </c>
      <c r="D300" s="47">
        <v>20</v>
      </c>
      <c r="E300" s="48">
        <v>169</v>
      </c>
      <c r="F300" s="48">
        <f>E300*$E$223</f>
        <v>88.049000000000007</v>
      </c>
      <c r="G300" s="48">
        <f t="shared" si="12"/>
        <v>1760.98</v>
      </c>
    </row>
    <row r="301" spans="1:7" ht="15.75" thickBot="1" x14ac:dyDescent="0.3">
      <c r="A301" s="58"/>
      <c r="B301" s="49"/>
      <c r="C301" s="46"/>
      <c r="D301" s="47"/>
      <c r="E301" s="48"/>
      <c r="F301" s="48"/>
      <c r="G301" s="48"/>
    </row>
    <row r="302" spans="1:7" ht="16.5" thickTop="1" thickBot="1" x14ac:dyDescent="0.3">
      <c r="A302" s="50" t="s">
        <v>1</v>
      </c>
      <c r="B302" s="51" t="s">
        <v>2</v>
      </c>
      <c r="C302" s="52" t="s">
        <v>3</v>
      </c>
      <c r="D302" s="53" t="s">
        <v>4</v>
      </c>
      <c r="E302" s="51" t="s">
        <v>5</v>
      </c>
      <c r="F302" s="51" t="s">
        <v>5</v>
      </c>
      <c r="G302" s="53" t="s">
        <v>6</v>
      </c>
    </row>
    <row r="303" spans="1:7" ht="16.5" thickTop="1" x14ac:dyDescent="0.25">
      <c r="A303" s="54" t="s">
        <v>209</v>
      </c>
      <c r="B303" s="55" t="s">
        <v>210</v>
      </c>
      <c r="C303" s="55" t="s">
        <v>7</v>
      </c>
      <c r="D303" s="56" t="s">
        <v>7</v>
      </c>
      <c r="E303" s="57" t="s">
        <v>7</v>
      </c>
      <c r="F303" s="48"/>
      <c r="G303" s="48"/>
    </row>
    <row r="304" spans="1:7" ht="75" x14ac:dyDescent="0.25">
      <c r="A304" s="58" t="s">
        <v>211</v>
      </c>
      <c r="B304" s="59" t="s">
        <v>212</v>
      </c>
      <c r="C304" s="46" t="s">
        <v>3</v>
      </c>
      <c r="D304" s="47">
        <v>900</v>
      </c>
      <c r="E304" s="48">
        <v>160</v>
      </c>
      <c r="F304" s="48">
        <f>E304*$E$223</f>
        <v>83.36</v>
      </c>
      <c r="G304" s="48">
        <f t="shared" si="12"/>
        <v>75024</v>
      </c>
    </row>
    <row r="305" spans="1:7" ht="60" x14ac:dyDescent="0.25">
      <c r="A305" s="58" t="s">
        <v>213</v>
      </c>
      <c r="B305" s="59" t="s">
        <v>214</v>
      </c>
      <c r="C305" s="46" t="s">
        <v>3</v>
      </c>
      <c r="D305" s="47">
        <v>30</v>
      </c>
      <c r="E305" s="48">
        <v>100</v>
      </c>
      <c r="F305" s="48">
        <f>E305*$E$223</f>
        <v>52.1</v>
      </c>
      <c r="G305" s="48">
        <f t="shared" si="12"/>
        <v>1563</v>
      </c>
    </row>
    <row r="306" spans="1:7" ht="60" x14ac:dyDescent="0.25">
      <c r="A306" s="58" t="s">
        <v>215</v>
      </c>
      <c r="B306" s="59" t="s">
        <v>216</v>
      </c>
      <c r="C306" s="46" t="s">
        <v>3</v>
      </c>
      <c r="D306" s="47">
        <v>50</v>
      </c>
      <c r="E306" s="48">
        <v>1000</v>
      </c>
      <c r="F306" s="48">
        <f>E306*$E$223</f>
        <v>521</v>
      </c>
      <c r="G306" s="48">
        <f t="shared" si="12"/>
        <v>26050</v>
      </c>
    </row>
    <row r="307" spans="1:7" ht="15.75" x14ac:dyDescent="0.25">
      <c r="A307" s="54" t="s">
        <v>70</v>
      </c>
      <c r="B307" s="59" t="s">
        <v>71</v>
      </c>
      <c r="C307" s="55" t="s">
        <v>7</v>
      </c>
      <c r="D307" s="56" t="s">
        <v>7</v>
      </c>
      <c r="E307" s="57" t="s">
        <v>7</v>
      </c>
      <c r="F307" s="48"/>
      <c r="G307" s="48"/>
    </row>
    <row r="308" spans="1:7" x14ac:dyDescent="0.25">
      <c r="A308" s="58" t="s">
        <v>142</v>
      </c>
      <c r="B308" s="49" t="s">
        <v>143</v>
      </c>
      <c r="C308" s="46" t="s">
        <v>3</v>
      </c>
      <c r="D308" s="47">
        <v>80</v>
      </c>
      <c r="E308" s="48">
        <v>360</v>
      </c>
      <c r="F308" s="48">
        <f>E308*$E$223</f>
        <v>187.56</v>
      </c>
      <c r="G308" s="48">
        <f t="shared" si="12"/>
        <v>15004.8</v>
      </c>
    </row>
    <row r="309" spans="1:7" ht="15.75" x14ac:dyDescent="0.25">
      <c r="A309" s="54" t="s">
        <v>78</v>
      </c>
      <c r="B309" s="55" t="s">
        <v>79</v>
      </c>
      <c r="C309" s="55" t="s">
        <v>7</v>
      </c>
      <c r="D309" s="56" t="s">
        <v>7</v>
      </c>
      <c r="E309" s="57" t="s">
        <v>7</v>
      </c>
      <c r="F309" s="48"/>
      <c r="G309" s="48"/>
    </row>
    <row r="310" spans="1:7" ht="45" x14ac:dyDescent="0.25">
      <c r="A310" s="58" t="s">
        <v>82</v>
      </c>
      <c r="B310" s="59" t="s">
        <v>217</v>
      </c>
      <c r="C310" s="46" t="s">
        <v>3</v>
      </c>
      <c r="D310" s="47">
        <v>35</v>
      </c>
      <c r="E310" s="48">
        <v>6530</v>
      </c>
      <c r="F310" s="48">
        <f>E310*$E$223</f>
        <v>3402.13</v>
      </c>
      <c r="G310" s="48">
        <f t="shared" si="12"/>
        <v>119074.55</v>
      </c>
    </row>
    <row r="311" spans="1:7" x14ac:dyDescent="0.25">
      <c r="A311" s="44"/>
      <c r="B311" s="59"/>
      <c r="C311" s="46"/>
      <c r="D311" s="47"/>
      <c r="E311" s="48"/>
      <c r="F311" s="48"/>
      <c r="G311" s="48"/>
    </row>
    <row r="312" spans="1:7" ht="15.75" x14ac:dyDescent="0.25">
      <c r="A312" s="54" t="s">
        <v>86</v>
      </c>
      <c r="B312" s="55" t="s">
        <v>87</v>
      </c>
      <c r="C312" s="55" t="s">
        <v>7</v>
      </c>
      <c r="D312" s="56" t="s">
        <v>7</v>
      </c>
      <c r="E312" s="57" t="s">
        <v>7</v>
      </c>
      <c r="F312" s="48"/>
      <c r="G312" s="48"/>
    </row>
    <row r="313" spans="1:7" x14ac:dyDescent="0.25">
      <c r="A313" s="58" t="s">
        <v>88</v>
      </c>
      <c r="B313" s="49" t="s">
        <v>89</v>
      </c>
      <c r="C313" s="46" t="s">
        <v>90</v>
      </c>
      <c r="D313" s="47">
        <v>450</v>
      </c>
      <c r="E313" s="48">
        <v>100</v>
      </c>
      <c r="F313" s="48">
        <f>E313*$E$223</f>
        <v>52.1</v>
      </c>
      <c r="G313" s="48">
        <f t="shared" si="12"/>
        <v>23445</v>
      </c>
    </row>
    <row r="314" spans="1:7" x14ac:dyDescent="0.25">
      <c r="A314" s="58" t="s">
        <v>218</v>
      </c>
      <c r="B314" s="49" t="s">
        <v>219</v>
      </c>
      <c r="C314" s="46" t="s">
        <v>90</v>
      </c>
      <c r="D314" s="47">
        <v>500</v>
      </c>
      <c r="E314" s="48">
        <v>85</v>
      </c>
      <c r="F314" s="48">
        <f>E314*$E$223</f>
        <v>44.285000000000004</v>
      </c>
      <c r="G314" s="48">
        <f t="shared" si="12"/>
        <v>22142.500000000004</v>
      </c>
    </row>
    <row r="315" spans="1:7" ht="15.75" x14ac:dyDescent="0.25">
      <c r="A315" s="54" t="s">
        <v>220</v>
      </c>
      <c r="B315" s="55" t="s">
        <v>221</v>
      </c>
      <c r="C315" s="55" t="s">
        <v>7</v>
      </c>
      <c r="D315" s="56" t="s">
        <v>7</v>
      </c>
      <c r="E315" s="57" t="s">
        <v>7</v>
      </c>
      <c r="F315" s="48"/>
      <c r="G315" s="48"/>
    </row>
    <row r="316" spans="1:7" ht="30" x14ac:dyDescent="0.25">
      <c r="A316" s="58" t="s">
        <v>222</v>
      </c>
      <c r="B316" s="59" t="s">
        <v>223</v>
      </c>
      <c r="C316" s="46" t="s">
        <v>224</v>
      </c>
      <c r="D316" s="47">
        <v>50</v>
      </c>
      <c r="E316" s="48">
        <v>840</v>
      </c>
      <c r="F316" s="48">
        <f>E316*$E$223</f>
        <v>437.64000000000004</v>
      </c>
      <c r="G316" s="48">
        <f t="shared" si="12"/>
        <v>21882.000000000004</v>
      </c>
    </row>
    <row r="317" spans="1:7" ht="30" x14ac:dyDescent="0.25">
      <c r="A317" s="58" t="s">
        <v>225</v>
      </c>
      <c r="B317" s="59" t="s">
        <v>226</v>
      </c>
      <c r="C317" s="46" t="s">
        <v>224</v>
      </c>
      <c r="D317" s="47">
        <v>70</v>
      </c>
      <c r="E317" s="48">
        <v>1890</v>
      </c>
      <c r="F317" s="48">
        <f>E317*$E$223</f>
        <v>984.69</v>
      </c>
      <c r="G317" s="48">
        <f t="shared" si="12"/>
        <v>68928.3</v>
      </c>
    </row>
    <row r="318" spans="1:7" x14ac:dyDescent="0.25">
      <c r="A318" s="58"/>
      <c r="B318" s="59"/>
      <c r="C318" s="46"/>
      <c r="D318" s="47"/>
      <c r="E318" s="48"/>
      <c r="F318" s="48"/>
      <c r="G318" s="48"/>
    </row>
    <row r="319" spans="1:7" ht="15.75" thickBot="1" x14ac:dyDescent="0.3">
      <c r="A319" s="58"/>
      <c r="B319" s="59"/>
      <c r="C319" s="46"/>
      <c r="D319" s="47"/>
      <c r="E319" s="48"/>
      <c r="F319" s="48"/>
      <c r="G319" s="48"/>
    </row>
    <row r="320" spans="1:7" ht="16.5" thickTop="1" thickBot="1" x14ac:dyDescent="0.3">
      <c r="A320" s="50" t="s">
        <v>1</v>
      </c>
      <c r="B320" s="51" t="s">
        <v>2</v>
      </c>
      <c r="C320" s="52" t="s">
        <v>3</v>
      </c>
      <c r="D320" s="53" t="s">
        <v>4</v>
      </c>
      <c r="E320" s="51" t="s">
        <v>5</v>
      </c>
      <c r="F320" s="51" t="s">
        <v>5</v>
      </c>
      <c r="G320" s="53" t="s">
        <v>6</v>
      </c>
    </row>
    <row r="321" spans="1:7" ht="30.75" thickTop="1" x14ac:dyDescent="0.25">
      <c r="A321" s="60" t="s">
        <v>95</v>
      </c>
      <c r="B321" s="59" t="s">
        <v>96</v>
      </c>
      <c r="C321" s="46" t="s">
        <v>31</v>
      </c>
      <c r="D321" s="47">
        <v>50</v>
      </c>
      <c r="E321" s="48">
        <v>1000</v>
      </c>
      <c r="F321" s="48">
        <f>E321*$E$223</f>
        <v>521</v>
      </c>
      <c r="G321" s="48">
        <f t="shared" si="12"/>
        <v>26050</v>
      </c>
    </row>
    <row r="322" spans="1:7" x14ac:dyDescent="0.25">
      <c r="A322" s="61" t="s">
        <v>97</v>
      </c>
      <c r="B322" s="49" t="s">
        <v>100</v>
      </c>
      <c r="C322" s="46" t="s">
        <v>90</v>
      </c>
      <c r="D322" s="47">
        <v>30</v>
      </c>
      <c r="E322" s="48">
        <v>294</v>
      </c>
      <c r="F322" s="48">
        <f>E322*$E$223</f>
        <v>153.17400000000001</v>
      </c>
      <c r="G322" s="48">
        <f t="shared" si="12"/>
        <v>4595.22</v>
      </c>
    </row>
    <row r="323" spans="1:7" x14ac:dyDescent="0.25">
      <c r="A323" s="61"/>
      <c r="B323" s="59"/>
      <c r="C323" s="46"/>
      <c r="D323" s="47"/>
      <c r="E323" s="48"/>
      <c r="F323" s="48"/>
      <c r="G323" s="48"/>
    </row>
    <row r="324" spans="1:7" x14ac:dyDescent="0.25">
      <c r="A324" s="58"/>
      <c r="B324" s="59"/>
      <c r="C324" s="46"/>
      <c r="D324" s="47"/>
      <c r="E324" s="48"/>
      <c r="F324" s="48"/>
      <c r="G324" s="48"/>
    </row>
    <row r="325" spans="1:7" x14ac:dyDescent="0.25">
      <c r="A325" s="61" t="s">
        <v>7</v>
      </c>
      <c r="B325" s="62" t="s">
        <v>92</v>
      </c>
      <c r="C325" s="46"/>
      <c r="D325" s="47"/>
      <c r="E325" s="48"/>
      <c r="F325" s="48"/>
      <c r="G325" s="77">
        <f>SUM(G225:G324)</f>
        <v>1826624.9580000001</v>
      </c>
    </row>
    <row r="326" spans="1:7" x14ac:dyDescent="0.25">
      <c r="A326" s="61" t="s">
        <v>7</v>
      </c>
      <c r="B326" s="62" t="s">
        <v>93</v>
      </c>
      <c r="C326" s="46"/>
      <c r="D326" s="47"/>
      <c r="E326" s="48"/>
      <c r="F326" s="48"/>
      <c r="G326" s="78">
        <f>G325*0.17</f>
        <v>310526.24286000006</v>
      </c>
    </row>
    <row r="327" spans="1:7" ht="15.75" x14ac:dyDescent="0.25">
      <c r="A327" s="73" t="s">
        <v>7</v>
      </c>
      <c r="B327" s="64" t="s">
        <v>92</v>
      </c>
      <c r="C327" s="65"/>
      <c r="D327" s="66"/>
      <c r="E327" s="67"/>
      <c r="F327" s="67"/>
      <c r="G327" s="79">
        <f>G325*1.17</f>
        <v>2137151.2008600002</v>
      </c>
    </row>
    <row r="328" spans="1:7" ht="15.75" x14ac:dyDescent="0.25">
      <c r="D328" s="83" t="s">
        <v>92</v>
      </c>
      <c r="E328" s="84"/>
      <c r="F328" s="85"/>
      <c r="G328" s="80">
        <f>G325+G216+G179+G122+G60</f>
        <v>2796847.7258000001</v>
      </c>
    </row>
    <row r="329" spans="1:7" ht="15.75" x14ac:dyDescent="0.25">
      <c r="D329" s="83" t="s">
        <v>93</v>
      </c>
      <c r="E329" s="84" t="s">
        <v>93</v>
      </c>
      <c r="F329" s="85" t="s">
        <v>93</v>
      </c>
      <c r="G329" s="75">
        <f>G328*0.17</f>
        <v>475464.11338600004</v>
      </c>
    </row>
    <row r="330" spans="1:7" ht="15.75" x14ac:dyDescent="0.25">
      <c r="D330" s="86" t="s">
        <v>92</v>
      </c>
      <c r="E330" s="87" t="s">
        <v>92</v>
      </c>
      <c r="F330" s="88" t="s">
        <v>92</v>
      </c>
      <c r="G330" s="80">
        <f>G62+G124+G181+G218+G327</f>
        <v>3272311.8391860002</v>
      </c>
    </row>
  </sheetData>
  <mergeCells count="4">
    <mergeCell ref="B127:C127"/>
    <mergeCell ref="D328:F328"/>
    <mergeCell ref="D329:F329"/>
    <mergeCell ref="D330:F330"/>
  </mergeCells>
  <pageMargins left="0.7" right="0.7" top="0.75" bottom="0.75" header="0.3" footer="0.3"/>
  <pageSetup paperSize="9" orientation="landscape" r:id="rId1"/>
  <headerFooter>
    <oddHeader>&amp;Cהמרכז הרפאי ע"ש א. וולפסון
משרד מהנדס ראשי</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2</vt:i4>
      </vt:variant>
    </vt:vector>
  </HeadingPairs>
  <TitlesOfParts>
    <vt:vector size="2" baseType="lpstr">
      <vt:lpstr>כתב כמויות </vt:lpstr>
      <vt:lpstr>אומדן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Bortman, Natalia - נטליה בורטמן</dc:creator>
  <cp:lastModifiedBy>Administrator</cp:lastModifiedBy>
  <cp:lastPrinted>2018-06-24T11:22:53Z</cp:lastPrinted>
  <dcterms:created xsi:type="dcterms:W3CDTF">2018-04-29T08:20:57Z</dcterms:created>
  <dcterms:modified xsi:type="dcterms:W3CDTF">2018-07-16T09:31:53Z</dcterms:modified>
</cp:coreProperties>
</file>